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10" yWindow="65456" windowWidth="18330" windowHeight="10640" tabRatio="500" activeTab="0"/>
  </bookViews>
  <sheets>
    <sheet name="申請書" sheetId="1" r:id="rId1"/>
  </sheets>
  <definedNames>
    <definedName name="_xlnm.Print_Area" localSheetId="0">'申請書'!$A$1:$P$96</definedName>
  </definedNames>
  <calcPr fullCalcOnLoad="1"/>
</workbook>
</file>

<file path=xl/sharedStrings.xml><?xml version="1.0" encoding="utf-8"?>
<sst xmlns="http://schemas.openxmlformats.org/spreadsheetml/2006/main" count="295" uniqueCount="82">
  <si>
    <t>利用明細</t>
  </si>
  <si>
    <t>時間</t>
  </si>
  <si>
    <t>円</t>
  </si>
  <si>
    <t>　円</t>
  </si>
  <si>
    <t>←小計・合計・補助金は保育児童 年齢に対応して自動表示される</t>
  </si>
  <si>
    <t>補助金払込先：</t>
  </si>
  <si>
    <t>小計</t>
  </si>
  <si>
    <t>保育児童 氏名：</t>
  </si>
  <si>
    <t>記</t>
  </si>
  <si>
    <t>補助金：</t>
  </si>
  <si>
    <t>合計</t>
  </si>
  <si>
    <t>申請書枚数：</t>
  </si>
  <si>
    <t>枚</t>
  </si>
  <si>
    <t xml:space="preserve"> 学会期間中、下記のように保育ルームを利用しましたので、補助金を下記払込先にお振り込みいただきますようお願い申し上げます。</t>
  </si>
  <si>
    <t>普通／当座</t>
  </si>
  <si>
    <t>←保育児童一人ずつ表を作成する</t>
  </si>
  <si>
    <t>←エクセル上で作業する場合は自動表示されるので，入力しなくても良い</t>
  </si>
  <si>
    <t>印</t>
  </si>
  <si>
    <t>銀行</t>
  </si>
  <si>
    <t>支店</t>
  </si>
  <si>
    <t>申請者　氏名：</t>
  </si>
  <si>
    <t>補助金金額：</t>
  </si>
  <si>
    <t>口座番号：</t>
  </si>
  <si>
    <t>←普通／当座：どちらかに○をつけるか，消去する</t>
  </si>
  <si>
    <t>個人情報登録ID番号：</t>
  </si>
  <si>
    <t>保育児童 年齢：</t>
  </si>
  <si>
    <t>利用時間</t>
  </si>
  <si>
    <t>人</t>
  </si>
  <si>
    <t>保育児童数：</t>
  </si>
  <si>
    <t>平日時間外</t>
  </si>
  <si>
    <t>年齢</t>
  </si>
  <si>
    <t>1，2歳</t>
  </si>
  <si>
    <t>3歳以上</t>
  </si>
  <si>
    <t>0歳</t>
  </si>
  <si>
    <t>1日目</t>
  </si>
  <si>
    <t>2日目</t>
  </si>
  <si>
    <t>3日目</t>
  </si>
  <si>
    <t>4日目</t>
  </si>
  <si>
    <t>5日目</t>
  </si>
  <si>
    <t>6日目</t>
  </si>
  <si>
    <t>日</t>
  </si>
  <si>
    <t>月</t>
  </si>
  <si>
    <t>火</t>
  </si>
  <si>
    <t>水</t>
  </si>
  <si>
    <t>木</t>
  </si>
  <si>
    <t>金</t>
  </si>
  <si>
    <t>日にち</t>
  </si>
  <si>
    <t>平日昼間</t>
  </si>
  <si>
    <t>曜日（月、火、水、木、金、土、日、祝）</t>
  </si>
  <si>
    <t>昼間</t>
  </si>
  <si>
    <t>時間外</t>
  </si>
  <si>
    <t>8:00〜18:00</t>
  </si>
  <si>
    <t>7:00～8:00, 18:00〜20:00</t>
  </si>
  <si>
    <t>歳</t>
  </si>
  <si>
    <t>支払い金額</t>
  </si>
  <si>
    <t>主たるセクション名：</t>
  </si>
  <si>
    <t>←エクセル上で作業する場合は、利用時間のみ入力する．</t>
  </si>
  <si>
    <t>←エクセル上で作業する場合は、年齢はプルダウンメニューから選択</t>
  </si>
  <si>
    <t>※保育児童の人数に合わせ、必要なページまでプリントして下さい</t>
  </si>
  <si>
    <t>正規料金</t>
  </si>
  <si>
    <t>学会割引
（15％引）</t>
  </si>
  <si>
    <r>
      <rPr>
        <sz val="11"/>
        <color indexed="10"/>
        <rFont val="ＭＳ ゴシック"/>
        <family val="3"/>
      </rPr>
      <t>土・日・祝</t>
    </r>
    <r>
      <rPr>
        <sz val="11"/>
        <rFont val="ＭＳ ゴシック"/>
        <family val="3"/>
      </rPr>
      <t>昼間</t>
    </r>
  </si>
  <si>
    <r>
      <rPr>
        <sz val="11"/>
        <color indexed="10"/>
        <rFont val="ＭＳ ゴシック"/>
        <family val="3"/>
      </rPr>
      <t>土・日・祝</t>
    </r>
    <r>
      <rPr>
        <sz val="11"/>
        <rFont val="ＭＳ ゴシック"/>
        <family val="3"/>
      </rPr>
      <t>時間外</t>
    </r>
  </si>
  <si>
    <t>＝ 利用料金合計額 － ¥300(自己負担分)×トータルの利用時間</t>
  </si>
  <si>
    <r>
      <t>←補助金額は</t>
    </r>
    <r>
      <rPr>
        <sz val="10.5"/>
        <rFont val="Century"/>
        <family val="1"/>
      </rPr>
      <t>15</t>
    </r>
    <r>
      <rPr>
        <sz val="10.5"/>
        <rFont val="ＭＳ 明朝"/>
        <family val="1"/>
      </rPr>
      <t>％</t>
    </r>
    <r>
      <rPr>
        <sz val="10.5"/>
        <rFont val="Century"/>
        <family val="1"/>
      </rPr>
      <t>OFF</t>
    </r>
    <r>
      <rPr>
        <sz val="10.5"/>
        <rFont val="ＭＳ 明朝"/>
        <family val="1"/>
      </rPr>
      <t>の学会割引料金に対して計算いたします。正規料金で利用された場合の差額は利用者の負担になります。</t>
    </r>
  </si>
  <si>
    <t>8:30〜18:00</t>
  </si>
  <si>
    <r>
      <t>　　</t>
    </r>
    <r>
      <rPr>
        <sz val="11"/>
        <color indexed="10"/>
        <rFont val="ＭＳ ゴシック"/>
        <family val="3"/>
      </rPr>
      <t>補助対象時間は、公式プログラムの開始30分前から終了(ポスターセッション終了)30分後まで</t>
    </r>
  </si>
  <si>
    <t>フリガナ：</t>
  </si>
  <si>
    <t>日本地球惑星科学連合2013年大会　保育ルーム　補助金申請書</t>
  </si>
  <si>
    <t>口座名義：</t>
  </si>
  <si>
    <t>注：保育ルームより受け取った利用明細票を添付して下さい。（コピー可）</t>
  </si>
  <si>
    <t>19日(日)</t>
  </si>
  <si>
    <t>20日(月)</t>
  </si>
  <si>
    <t>21日(火)</t>
  </si>
  <si>
    <t>22日(水)</t>
  </si>
  <si>
    <t>23日(木)</t>
  </si>
  <si>
    <t>24日(金)</t>
  </si>
  <si>
    <t>時間帯（2013年）</t>
  </si>
  <si>
    <t>利用料金表（2013年）　単位：円</t>
  </si>
  <si>
    <t>日程表（2013年）</t>
  </si>
  <si>
    <t>18:00〜20:00</t>
  </si>
  <si>
    <r>
      <t>　　</t>
    </r>
    <r>
      <rPr>
        <sz val="11"/>
        <color indexed="10"/>
        <rFont val="ＭＳ ゴシック"/>
        <family val="3"/>
      </rPr>
      <t>(2013年大会では、19日〜23日は8:30〜20:00、24日は8:30〜18:00)です。</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</si>
</sst>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間&quot;"/>
    <numFmt numFmtId="177" formatCode="0&quot; 時間&quot;"/>
    <numFmt numFmtId="178" formatCode="0\ &quot;枚&quot;"/>
    <numFmt numFmtId="179" formatCode="#,##0_);[Red]\(#,##0\)"/>
    <numFmt numFmtId="180" formatCode="0.0"/>
    <numFmt numFmtId="181" formatCode="0.000000"/>
    <numFmt numFmtId="182" formatCode="0.00000"/>
    <numFmt numFmtId="183" formatCode="0.0000"/>
    <numFmt numFmtId="184" formatCode="0.000"/>
    <numFmt numFmtId="185" formatCode="#,##0.0;[Red]\-#,##0.0"/>
    <numFmt numFmtId="186" formatCode="&quot;¥&quot;#,##0.0;&quot;¥&quot;\-#,##0.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b/>
      <sz val="11"/>
      <name val="ＭＳ ゴシック"/>
      <family val="3"/>
    </font>
    <font>
      <sz val="11"/>
      <color indexed="51"/>
      <name val="ＭＳ ゴシック"/>
      <family val="3"/>
    </font>
    <font>
      <b/>
      <u val="single"/>
      <sz val="14"/>
      <name val="ＭＳ ゴシック"/>
      <family val="3"/>
    </font>
    <font>
      <sz val="11"/>
      <color indexed="10"/>
      <name val="ＭＳ ゴシック"/>
      <family val="3"/>
    </font>
    <font>
      <b/>
      <sz val="11"/>
      <color indexed="10"/>
      <name val="ＭＳ ゴシック"/>
      <family val="3"/>
    </font>
    <font>
      <sz val="10"/>
      <name val="ＭＳ ゴシック"/>
      <family val="3"/>
    </font>
    <font>
      <sz val="10"/>
      <name val="ＭＳ Ｐゴシック"/>
      <family val="3"/>
    </font>
    <font>
      <sz val="9"/>
      <name val="ＭＳ ゴシック"/>
      <family val="3"/>
    </font>
    <font>
      <sz val="8"/>
      <name val="ＭＳ ゴシック"/>
      <family val="3"/>
    </font>
    <font>
      <sz val="10.5"/>
      <name val="ＭＳ 明朝"/>
      <family val="1"/>
    </font>
    <font>
      <sz val="10.5"/>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hair"/>
      <bottom style="hair"/>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style="hair"/>
      <bottom style="thin"/>
    </border>
    <border>
      <left style="thin"/>
      <right>
        <color indexed="63"/>
      </right>
      <top style="hair"/>
      <bottom style="hair"/>
    </border>
    <border>
      <left>
        <color indexed="63"/>
      </left>
      <right style="medium"/>
      <top style="medium"/>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style="hair"/>
      <right style="thin"/>
      <top style="hair"/>
      <bottom style="hair"/>
    </border>
    <border>
      <left style="thin"/>
      <right style="medium"/>
      <top style="thin"/>
      <bottom style="medium"/>
    </border>
    <border>
      <left style="medium"/>
      <right style="hair"/>
      <top>
        <color indexed="63"/>
      </top>
      <bottom style="thin"/>
    </border>
    <border>
      <left style="hair"/>
      <right>
        <color indexed="63"/>
      </right>
      <top style="hair"/>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medium"/>
      <top style="medium"/>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style="thin"/>
      <top style="medium"/>
      <bottom style="hair"/>
    </border>
    <border>
      <left style="medium"/>
      <right>
        <color indexed="63"/>
      </right>
      <top style="medium"/>
      <bottom style="thin"/>
    </border>
    <border>
      <left>
        <color indexed="63"/>
      </left>
      <right style="thin"/>
      <top style="medium"/>
      <bottom style="thin"/>
    </border>
    <border>
      <left style="medium"/>
      <right style="hair"/>
      <top style="hair"/>
      <bottom>
        <color indexed="63"/>
      </bottom>
    </border>
    <border>
      <left style="medium"/>
      <right style="hair"/>
      <top>
        <color indexed="63"/>
      </top>
      <bottom>
        <color indexed="63"/>
      </bottom>
    </border>
    <border>
      <left style="thin"/>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00">
    <xf numFmtId="0" fontId="0" fillId="0" borderId="0" xfId="0" applyAlignment="1">
      <alignment/>
    </xf>
    <xf numFmtId="5" fontId="7" fillId="0" borderId="0" xfId="0" applyNumberFormat="1" applyFont="1" applyFill="1" applyBorder="1" applyAlignment="1" applyProtection="1">
      <alignment horizontal="center"/>
      <protection hidden="1"/>
    </xf>
    <xf numFmtId="0" fontId="7" fillId="0" borderId="0" xfId="0" applyFont="1" applyFill="1" applyAlignment="1" applyProtection="1">
      <alignment horizontal="center"/>
      <protection hidden="1"/>
    </xf>
    <xf numFmtId="0" fontId="7" fillId="0" borderId="0" xfId="0" applyFont="1" applyFill="1" applyBorder="1" applyAlignment="1" applyProtection="1">
      <alignment horizontal="right"/>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horizontal="left"/>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center" vertical="center"/>
      <protection hidden="1"/>
    </xf>
    <xf numFmtId="0" fontId="7" fillId="0" borderId="0" xfId="0" applyFont="1" applyFill="1" applyAlignment="1" applyProtection="1">
      <alignment/>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right"/>
      <protection hidden="1"/>
    </xf>
    <xf numFmtId="0" fontId="7" fillId="0" borderId="10" xfId="0" applyFont="1" applyFill="1" applyBorder="1" applyAlignment="1" applyProtection="1">
      <alignment horizontal="center" vertical="center"/>
      <protection hidden="1"/>
    </xf>
    <xf numFmtId="0" fontId="7" fillId="0" borderId="11" xfId="0" applyNumberFormat="1" applyFont="1" applyFill="1" applyBorder="1" applyAlignment="1" applyProtection="1">
      <alignment horizontal="center" vertical="center"/>
      <protection hidden="1"/>
    </xf>
    <xf numFmtId="0" fontId="7" fillId="0" borderId="12" xfId="0" applyNumberFormat="1" applyFont="1" applyFill="1" applyBorder="1" applyAlignment="1" applyProtection="1">
      <alignment horizontal="center" vertical="center"/>
      <protection hidden="1"/>
    </xf>
    <xf numFmtId="0" fontId="7" fillId="0" borderId="13" xfId="0" applyNumberFormat="1" applyFont="1" applyFill="1" applyBorder="1" applyAlignment="1" applyProtection="1">
      <alignment horizontal="center" vertical="center"/>
      <protection hidden="1"/>
    </xf>
    <xf numFmtId="0" fontId="7" fillId="0" borderId="14" xfId="0" applyNumberFormat="1" applyFont="1" applyFill="1" applyBorder="1" applyAlignment="1" applyProtection="1">
      <alignment horizontal="center" vertical="center"/>
      <protection hidden="1"/>
    </xf>
    <xf numFmtId="0" fontId="7" fillId="0" borderId="15" xfId="0" applyNumberFormat="1" applyFont="1" applyFill="1" applyBorder="1" applyAlignment="1" applyProtection="1">
      <alignment horizontal="center" vertical="center"/>
      <protection hidden="1"/>
    </xf>
    <xf numFmtId="0" fontId="7" fillId="0" borderId="0" xfId="0" applyFont="1" applyFill="1" applyAlignment="1" applyProtection="1">
      <alignment/>
      <protection locked="0"/>
    </xf>
    <xf numFmtId="0" fontId="7" fillId="0" borderId="16" xfId="0" applyNumberFormat="1" applyFont="1" applyFill="1" applyBorder="1" applyAlignment="1" applyProtection="1">
      <alignment horizontal="center" vertical="center"/>
      <protection locked="0"/>
    </xf>
    <xf numFmtId="0" fontId="9" fillId="0" borderId="0" xfId="0" applyFont="1" applyFill="1" applyAlignment="1" applyProtection="1">
      <alignment/>
      <protection hidden="1"/>
    </xf>
    <xf numFmtId="49" fontId="7" fillId="0" borderId="0" xfId="0" applyNumberFormat="1" applyFont="1" applyFill="1" applyBorder="1" applyAlignment="1" applyProtection="1">
      <alignment horizontal="center" vertical="center"/>
      <protection hidden="1"/>
    </xf>
    <xf numFmtId="0" fontId="8" fillId="0" borderId="0" xfId="0" applyFont="1" applyFill="1" applyAlignment="1" applyProtection="1">
      <alignment/>
      <protection hidden="1"/>
    </xf>
    <xf numFmtId="0" fontId="8" fillId="0" borderId="0" xfId="0" applyFont="1" applyFill="1" applyAlignment="1" applyProtection="1">
      <alignment horizontal="left"/>
      <protection hidden="1"/>
    </xf>
    <xf numFmtId="0" fontId="7" fillId="0" borderId="17" xfId="0" applyFont="1" applyFill="1" applyBorder="1" applyAlignment="1" applyProtection="1">
      <alignment horizontal="center" vertical="center"/>
      <protection hidden="1"/>
    </xf>
    <xf numFmtId="0" fontId="11" fillId="0" borderId="0" xfId="0" applyFont="1" applyFill="1" applyAlignment="1" applyProtection="1">
      <alignment horizontal="right" vertical="center"/>
      <protection hidden="1"/>
    </xf>
    <xf numFmtId="38" fontId="7" fillId="0" borderId="18" xfId="49" applyFont="1" applyFill="1" applyBorder="1" applyAlignment="1" applyProtection="1">
      <alignment horizontal="center" vertical="center"/>
      <protection hidden="1"/>
    </xf>
    <xf numFmtId="5" fontId="7" fillId="0" borderId="19" xfId="0" applyNumberFormat="1" applyFont="1" applyFill="1" applyBorder="1" applyAlignment="1" applyProtection="1">
      <alignment horizontal="center" vertical="center"/>
      <protection hidden="1"/>
    </xf>
    <xf numFmtId="0" fontId="7" fillId="0" borderId="0" xfId="0" applyFont="1" applyFill="1" applyAlignment="1" applyProtection="1">
      <alignment horizontal="left" vertical="center" wrapText="1"/>
      <protection hidden="1"/>
    </xf>
    <xf numFmtId="0" fontId="7" fillId="0" borderId="20" xfId="0" applyFont="1" applyFill="1" applyBorder="1" applyAlignment="1" applyProtection="1">
      <alignment horizontal="right"/>
      <protection hidden="1"/>
    </xf>
    <xf numFmtId="0" fontId="7" fillId="0" borderId="20" xfId="0" applyFont="1" applyFill="1" applyBorder="1" applyAlignment="1" applyProtection="1">
      <alignment horizontal="right"/>
      <protection locked="0"/>
    </xf>
    <xf numFmtId="0" fontId="7" fillId="0" borderId="20" xfId="0" applyFont="1" applyFill="1" applyBorder="1" applyAlignment="1" applyProtection="1">
      <alignment/>
      <protection/>
    </xf>
    <xf numFmtId="49" fontId="15" fillId="0" borderId="21"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protection hidden="1"/>
    </xf>
    <xf numFmtId="0" fontId="0" fillId="0" borderId="0" xfId="0" applyBorder="1" applyAlignment="1">
      <alignment/>
    </xf>
    <xf numFmtId="0" fontId="7" fillId="0" borderId="20" xfId="0" applyFont="1" applyFill="1" applyBorder="1" applyAlignment="1" applyProtection="1">
      <alignment horizontal="right"/>
      <protection/>
    </xf>
    <xf numFmtId="0" fontId="7" fillId="0" borderId="22" xfId="0" applyFont="1" applyFill="1" applyBorder="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0" fillId="0" borderId="23" xfId="0" applyBorder="1" applyAlignment="1" applyProtection="1">
      <alignment/>
      <protection hidden="1"/>
    </xf>
    <xf numFmtId="0" fontId="7" fillId="0" borderId="24" xfId="0" applyFont="1" applyFill="1" applyBorder="1" applyAlignment="1" applyProtection="1">
      <alignment vertical="center" wrapText="1"/>
      <protection hidden="1"/>
    </xf>
    <xf numFmtId="0" fontId="7" fillId="0" borderId="25" xfId="0" applyFont="1" applyFill="1" applyBorder="1" applyAlignment="1" applyProtection="1">
      <alignment vertical="center"/>
      <protection hidden="1"/>
    </xf>
    <xf numFmtId="0" fontId="7" fillId="0" borderId="26" xfId="0" applyFont="1" applyFill="1" applyBorder="1" applyAlignment="1" applyProtection="1">
      <alignment vertical="center"/>
      <protection hidden="1"/>
    </xf>
    <xf numFmtId="0" fontId="7" fillId="0"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16" fillId="0" borderId="20" xfId="0" applyFont="1" applyFill="1" applyBorder="1" applyAlignment="1" applyProtection="1">
      <alignment horizontal="right" wrapText="1" shrinkToFit="1"/>
      <protection locked="0"/>
    </xf>
    <xf numFmtId="0" fontId="7" fillId="0" borderId="20" xfId="0" applyNumberFormat="1" applyFont="1" applyFill="1" applyBorder="1" applyAlignment="1" applyProtection="1">
      <alignment/>
      <protection/>
    </xf>
    <xf numFmtId="0" fontId="17" fillId="0" borderId="0" xfId="0" applyFont="1" applyAlignment="1">
      <alignment/>
    </xf>
    <xf numFmtId="38" fontId="7" fillId="0" borderId="27" xfId="49" applyNumberFormat="1" applyFont="1" applyFill="1" applyBorder="1" applyAlignment="1" applyProtection="1">
      <alignment horizontal="center" vertical="center"/>
      <protection hidden="1"/>
    </xf>
    <xf numFmtId="38" fontId="7" fillId="0" borderId="28" xfId="49" applyNumberFormat="1" applyFont="1" applyFill="1" applyBorder="1" applyAlignment="1" applyProtection="1">
      <alignment horizontal="center" vertical="center"/>
      <protection hidden="1"/>
    </xf>
    <xf numFmtId="0" fontId="15" fillId="0" borderId="21" xfId="0" applyFont="1" applyFill="1" applyBorder="1" applyAlignment="1" applyProtection="1">
      <alignment horizontal="center" vertical="center" wrapText="1"/>
      <protection hidden="1"/>
    </xf>
    <xf numFmtId="0" fontId="7" fillId="0" borderId="29" xfId="0" applyFont="1" applyFill="1" applyBorder="1" applyAlignment="1" applyProtection="1">
      <alignment horizontal="center"/>
      <protection/>
    </xf>
    <xf numFmtId="0" fontId="7" fillId="0" borderId="30" xfId="0" applyFont="1" applyFill="1" applyBorder="1" applyAlignment="1" applyProtection="1">
      <alignment horizontal="center"/>
      <protection/>
    </xf>
    <xf numFmtId="0" fontId="7" fillId="0" borderId="31" xfId="0" applyFont="1" applyFill="1" applyBorder="1" applyAlignment="1" applyProtection="1">
      <alignment horizontal="center"/>
      <protection/>
    </xf>
    <xf numFmtId="0" fontId="7" fillId="33" borderId="20" xfId="0" applyFont="1" applyFill="1" applyBorder="1" applyAlignment="1" applyProtection="1">
      <alignment horizontal="center"/>
      <protection/>
    </xf>
    <xf numFmtId="0" fontId="7" fillId="0" borderId="20" xfId="0" applyFont="1" applyFill="1" applyBorder="1" applyAlignment="1" applyProtection="1">
      <alignment horizontal="center"/>
      <protection/>
    </xf>
    <xf numFmtId="0" fontId="7" fillId="0" borderId="32"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protection hidden="1"/>
    </xf>
    <xf numFmtId="0" fontId="7" fillId="0" borderId="0" xfId="0" applyFont="1" applyFill="1" applyAlignment="1" applyProtection="1">
      <alignment horizontal="center" vertical="center"/>
      <protection locked="0"/>
    </xf>
    <xf numFmtId="0" fontId="7" fillId="0" borderId="0" xfId="0" applyFont="1" applyFill="1" applyBorder="1" applyAlignment="1" applyProtection="1">
      <alignment horizontal="right" vertical="center"/>
      <protection hidden="1"/>
    </xf>
    <xf numFmtId="0" fontId="7" fillId="0" borderId="34" xfId="0" applyFont="1" applyFill="1" applyBorder="1" applyAlignment="1" applyProtection="1">
      <alignment horizontal="center"/>
      <protection hidden="1"/>
    </xf>
    <xf numFmtId="0" fontId="7" fillId="0" borderId="35" xfId="0" applyFont="1" applyFill="1" applyBorder="1" applyAlignment="1" applyProtection="1">
      <alignment horizont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5" fontId="13" fillId="0" borderId="38" xfId="0" applyNumberFormat="1" applyFont="1" applyFill="1" applyBorder="1" applyAlignment="1" applyProtection="1" quotePrefix="1">
      <alignment horizontal="left" vertical="center"/>
      <protection hidden="1"/>
    </xf>
    <xf numFmtId="0" fontId="14" fillId="0" borderId="0" xfId="0" applyFont="1" applyAlignment="1">
      <alignment/>
    </xf>
    <xf numFmtId="0" fontId="7" fillId="0" borderId="25" xfId="0" applyFont="1" applyFill="1" applyBorder="1" applyAlignment="1" applyProtection="1">
      <alignment horizontal="left" vertical="center"/>
      <protection hidden="1"/>
    </xf>
    <xf numFmtId="0" fontId="7" fillId="0" borderId="33" xfId="0" applyFont="1" applyFill="1" applyBorder="1" applyAlignment="1" applyProtection="1">
      <alignment horizontal="left" vertical="center"/>
      <protection hidden="1"/>
    </xf>
    <xf numFmtId="0" fontId="7" fillId="0" borderId="39" xfId="0" applyFont="1" applyFill="1" applyBorder="1" applyAlignment="1" applyProtection="1">
      <alignment horizontal="center"/>
      <protection hidden="1"/>
    </xf>
    <xf numFmtId="0" fontId="7" fillId="0" borderId="40" xfId="0" applyFont="1" applyFill="1" applyBorder="1" applyAlignment="1" applyProtection="1">
      <alignment horizontal="center"/>
      <protection hidden="1"/>
    </xf>
    <xf numFmtId="0" fontId="7" fillId="0" borderId="0" xfId="0" applyFont="1" applyFill="1" applyAlignment="1" applyProtection="1">
      <alignment horizontal="right" vertical="center"/>
      <protection hidden="1"/>
    </xf>
    <xf numFmtId="0" fontId="7" fillId="0" borderId="0" xfId="0" applyFont="1" applyFill="1" applyBorder="1" applyAlignment="1" applyProtection="1">
      <alignment horizontal="left" vertical="center"/>
      <protection locked="0"/>
    </xf>
    <xf numFmtId="0" fontId="7" fillId="0" borderId="41"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5" fontId="7" fillId="0" borderId="44" xfId="0" applyNumberFormat="1" applyFont="1" applyFill="1" applyBorder="1" applyAlignment="1" applyProtection="1">
      <alignment horizontal="center"/>
      <protection hidden="1"/>
    </xf>
    <xf numFmtId="5" fontId="7" fillId="0" borderId="45" xfId="0" applyNumberFormat="1" applyFont="1" applyFill="1" applyBorder="1" applyAlignment="1" applyProtection="1">
      <alignment horizontal="center"/>
      <protection hidden="1"/>
    </xf>
    <xf numFmtId="49"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hidden="1"/>
    </xf>
    <xf numFmtId="0" fontId="7" fillId="0" borderId="46" xfId="0" applyFont="1" applyFill="1" applyBorder="1" applyAlignment="1" applyProtection="1">
      <alignment horizontal="left" vertical="center"/>
      <protection hidden="1"/>
    </xf>
    <xf numFmtId="0" fontId="7" fillId="0" borderId="47" xfId="0" applyFont="1" applyFill="1" applyBorder="1" applyAlignment="1" applyProtection="1">
      <alignment horizontal="left" vertical="center"/>
      <protection hidden="1"/>
    </xf>
    <xf numFmtId="0" fontId="13" fillId="0" borderId="48" xfId="0" applyFont="1" applyFill="1" applyBorder="1" applyAlignment="1" applyProtection="1">
      <alignment horizontal="center" vertical="center" wrapText="1"/>
      <protection hidden="1"/>
    </xf>
    <xf numFmtId="0" fontId="13" fillId="0" borderId="49" xfId="0" applyFont="1" applyFill="1" applyBorder="1" applyAlignment="1" applyProtection="1">
      <alignment horizontal="center" vertical="center" wrapText="1"/>
      <protection hidden="1"/>
    </xf>
    <xf numFmtId="38" fontId="7" fillId="0" borderId="50" xfId="49" applyFont="1" applyFill="1" applyBorder="1" applyAlignment="1" applyProtection="1">
      <alignment horizontal="center" vertical="center"/>
      <protection hidden="1"/>
    </xf>
    <xf numFmtId="38" fontId="7" fillId="0" borderId="51" xfId="49" applyFont="1" applyFill="1" applyBorder="1" applyAlignment="1" applyProtection="1">
      <alignment horizontal="center" vertical="center"/>
      <protection hidden="1"/>
    </xf>
    <xf numFmtId="0" fontId="10" fillId="0" borderId="0" xfId="0" applyFont="1" applyFill="1" applyAlignment="1" applyProtection="1">
      <alignment horizontal="center"/>
      <protection hidden="1"/>
    </xf>
    <xf numFmtId="38" fontId="7" fillId="0" borderId="0" xfId="49"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Alignment="1" applyProtection="1">
      <alignment horizontal="left" vertical="center" wrapText="1"/>
      <protection hidden="1"/>
    </xf>
    <xf numFmtId="0" fontId="7" fillId="0" borderId="44" xfId="0" applyNumberFormat="1" applyFont="1" applyFill="1" applyBorder="1" applyAlignment="1" applyProtection="1">
      <alignment horizontal="center"/>
      <protection hidden="1"/>
    </xf>
    <xf numFmtId="0" fontId="7" fillId="0" borderId="45" xfId="0" applyNumberFormat="1" applyFont="1" applyFill="1" applyBorder="1" applyAlignment="1" applyProtection="1">
      <alignment horizontal="center"/>
      <protection hidden="1"/>
    </xf>
    <xf numFmtId="0" fontId="7" fillId="0" borderId="2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protection hidden="1"/>
    </xf>
    <xf numFmtId="0" fontId="7" fillId="0" borderId="31"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protection locked="0"/>
    </xf>
    <xf numFmtId="0" fontId="7" fillId="0" borderId="29" xfId="0" applyFont="1" applyFill="1" applyBorder="1" applyAlignment="1" applyProtection="1">
      <alignment horizontal="center"/>
      <protection locked="0"/>
    </xf>
    <xf numFmtId="0" fontId="7" fillId="0" borderId="31" xfId="0" applyFont="1" applyFill="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G78"/>
  <sheetViews>
    <sheetView tabSelected="1" view="pageBreakPreview" zoomScale="75" zoomScaleSheetLayoutView="75" zoomScalePageLayoutView="0" workbookViewId="0" topLeftCell="A6">
      <selection activeCell="B19" sqref="B19"/>
    </sheetView>
  </sheetViews>
  <sheetFormatPr defaultColWidth="12.875" defaultRowHeight="13.5"/>
  <cols>
    <col min="1" max="1" width="3.50390625" style="20" customWidth="1"/>
    <col min="2" max="2" width="11.375" style="20" customWidth="1"/>
    <col min="3" max="3" width="6.75390625" style="20" customWidth="1"/>
    <col min="4" max="4" width="6.375" style="20" customWidth="1"/>
    <col min="5" max="5" width="6.75390625" style="20" customWidth="1"/>
    <col min="6" max="6" width="7.375" style="20" customWidth="1"/>
    <col min="7" max="7" width="6.75390625" style="20" customWidth="1"/>
    <col min="8" max="8" width="7.375" style="20" customWidth="1"/>
    <col min="9" max="9" width="6.75390625" style="20" customWidth="1"/>
    <col min="10" max="10" width="7.375" style="20" customWidth="1"/>
    <col min="11" max="11" width="6.75390625" style="20" customWidth="1"/>
    <col min="12" max="12" width="6.875" style="20" customWidth="1"/>
    <col min="13" max="13" width="6.75390625" style="20" customWidth="1"/>
    <col min="14" max="14" width="6.25390625" style="20" customWidth="1"/>
    <col min="15" max="15" width="6.75390625" style="20" customWidth="1"/>
    <col min="16" max="16" width="4.50390625" style="20" customWidth="1"/>
    <col min="17" max="17" width="10.625" style="11" customWidth="1"/>
    <col min="18" max="18" width="9.125" style="20" customWidth="1"/>
    <col min="19" max="19" width="7.25390625" style="20" customWidth="1"/>
    <col min="20" max="20" width="9.125" style="20" customWidth="1"/>
    <col min="21" max="21" width="7.875" style="20" customWidth="1"/>
    <col min="22" max="24" width="8.25390625" style="20" customWidth="1"/>
    <col min="25" max="25" width="9.00390625" style="20" customWidth="1"/>
    <col min="26" max="26" width="5.125" style="20" customWidth="1"/>
    <col min="27" max="27" width="39.00390625" style="20" customWidth="1"/>
    <col min="28" max="28" width="6.25390625" style="20" customWidth="1"/>
    <col min="29" max="29" width="6.125" style="20" customWidth="1"/>
    <col min="30" max="30" width="5.875" style="20" customWidth="1"/>
    <col min="31" max="31" width="5.625" style="20" customWidth="1"/>
    <col min="32" max="32" width="5.875" style="20" customWidth="1"/>
    <col min="33" max="33" width="6.00390625" style="20" customWidth="1"/>
    <col min="34" max="16384" width="12.875" style="20" customWidth="1"/>
  </cols>
  <sheetData>
    <row r="1" spans="1:17" ht="27.75" customHeight="1">
      <c r="A1" s="88" t="s">
        <v>68</v>
      </c>
      <c r="B1" s="88"/>
      <c r="C1" s="88"/>
      <c r="D1" s="88"/>
      <c r="E1" s="88"/>
      <c r="F1" s="88"/>
      <c r="G1" s="88"/>
      <c r="H1" s="88"/>
      <c r="I1" s="88"/>
      <c r="J1" s="88"/>
      <c r="K1" s="88"/>
      <c r="L1" s="88"/>
      <c r="M1" s="88"/>
      <c r="N1" s="88"/>
      <c r="O1" s="88"/>
      <c r="P1" s="88"/>
      <c r="Q1" s="22" t="s">
        <v>58</v>
      </c>
    </row>
    <row r="2" spans="1:17" ht="16.5" customHeight="1">
      <c r="A2" s="11"/>
      <c r="B2" s="11"/>
      <c r="C2" s="5"/>
      <c r="D2" s="5"/>
      <c r="E2" s="5"/>
      <c r="F2" s="5"/>
      <c r="G2" s="5"/>
      <c r="H2" s="5"/>
      <c r="I2" s="5"/>
      <c r="J2" s="5"/>
      <c r="K2" s="11"/>
      <c r="L2" s="11"/>
      <c r="M2" s="11"/>
      <c r="N2" s="11"/>
      <c r="O2" s="11"/>
      <c r="P2" s="11"/>
      <c r="Q2" s="22"/>
    </row>
    <row r="3" spans="1:25" ht="28.5" customHeight="1">
      <c r="A3" s="91" t="s">
        <v>13</v>
      </c>
      <c r="B3" s="91"/>
      <c r="C3" s="91"/>
      <c r="D3" s="91"/>
      <c r="E3" s="91"/>
      <c r="F3" s="91"/>
      <c r="G3" s="91"/>
      <c r="H3" s="91"/>
      <c r="I3" s="91"/>
      <c r="J3" s="91"/>
      <c r="K3" s="91"/>
      <c r="L3" s="91"/>
      <c r="M3" s="91"/>
      <c r="N3" s="91"/>
      <c r="O3" s="91"/>
      <c r="P3" s="91"/>
      <c r="Q3" s="94" t="s">
        <v>78</v>
      </c>
      <c r="R3" s="95"/>
      <c r="S3" s="95"/>
      <c r="T3" s="95"/>
      <c r="U3" s="95"/>
      <c r="V3" s="95"/>
      <c r="W3" s="95"/>
      <c r="X3" s="95"/>
      <c r="Y3" s="96"/>
    </row>
    <row r="4" spans="1:33" ht="16.5" customHeight="1">
      <c r="A4" s="30"/>
      <c r="B4" s="30"/>
      <c r="C4" s="30"/>
      <c r="D4" s="30"/>
      <c r="E4" s="30"/>
      <c r="F4" s="30"/>
      <c r="G4" s="30"/>
      <c r="H4" s="30"/>
      <c r="I4" s="30"/>
      <c r="J4" s="30"/>
      <c r="K4" s="30"/>
      <c r="L4" s="30"/>
      <c r="M4" s="30"/>
      <c r="N4" s="30"/>
      <c r="O4" s="30"/>
      <c r="P4" s="30"/>
      <c r="Q4" s="31" t="s">
        <v>30</v>
      </c>
      <c r="R4" s="97" t="s">
        <v>47</v>
      </c>
      <c r="S4" s="97"/>
      <c r="T4" s="98" t="s">
        <v>29</v>
      </c>
      <c r="U4" s="99"/>
      <c r="V4" s="98" t="s">
        <v>61</v>
      </c>
      <c r="W4" s="99"/>
      <c r="X4" s="97" t="s">
        <v>62</v>
      </c>
      <c r="Y4" s="97"/>
      <c r="AA4" s="52" t="s">
        <v>79</v>
      </c>
      <c r="AB4" s="53"/>
      <c r="AC4" s="53"/>
      <c r="AD4" s="53"/>
      <c r="AE4" s="53"/>
      <c r="AF4" s="53"/>
      <c r="AG4" s="54"/>
    </row>
    <row r="5" spans="1:33" ht="18.75" customHeight="1">
      <c r="A5" s="11"/>
      <c r="B5" s="11"/>
      <c r="C5" s="11"/>
      <c r="D5" s="11"/>
      <c r="E5" s="11"/>
      <c r="F5" s="11"/>
      <c r="G5" s="11"/>
      <c r="H5" s="11"/>
      <c r="I5" s="11"/>
      <c r="J5" s="11"/>
      <c r="K5" s="11"/>
      <c r="L5" s="11"/>
      <c r="M5" s="11"/>
      <c r="N5" s="11"/>
      <c r="O5" s="11"/>
      <c r="P5" s="11"/>
      <c r="Q5" s="31"/>
      <c r="R5" s="32" t="s">
        <v>59</v>
      </c>
      <c r="S5" s="46" t="s">
        <v>60</v>
      </c>
      <c r="T5" s="32" t="s">
        <v>59</v>
      </c>
      <c r="U5" s="46" t="s">
        <v>60</v>
      </c>
      <c r="V5" s="32" t="s">
        <v>59</v>
      </c>
      <c r="W5" s="46" t="s">
        <v>60</v>
      </c>
      <c r="X5" s="32" t="s">
        <v>59</v>
      </c>
      <c r="Y5" s="46" t="s">
        <v>60</v>
      </c>
      <c r="AA5" s="33"/>
      <c r="AB5" s="37" t="s">
        <v>34</v>
      </c>
      <c r="AC5" s="37" t="s">
        <v>35</v>
      </c>
      <c r="AD5" s="37" t="s">
        <v>36</v>
      </c>
      <c r="AE5" s="37" t="s">
        <v>37</v>
      </c>
      <c r="AF5" s="37" t="s">
        <v>38</v>
      </c>
      <c r="AG5" s="37" t="s">
        <v>39</v>
      </c>
    </row>
    <row r="6" spans="1:33" ht="16.5" customHeight="1">
      <c r="A6" s="60" t="s">
        <v>8</v>
      </c>
      <c r="B6" s="60"/>
      <c r="C6" s="60"/>
      <c r="D6" s="60"/>
      <c r="E6" s="60"/>
      <c r="F6" s="60"/>
      <c r="G6" s="60"/>
      <c r="H6" s="60"/>
      <c r="I6" s="60"/>
      <c r="J6" s="60"/>
      <c r="K6" s="60"/>
      <c r="L6" s="60"/>
      <c r="M6" s="60"/>
      <c r="N6" s="60"/>
      <c r="O6" s="60"/>
      <c r="P6" s="60"/>
      <c r="Q6" s="37" t="s">
        <v>33</v>
      </c>
      <c r="R6" s="33">
        <v>1000</v>
      </c>
      <c r="S6" s="33">
        <v>850</v>
      </c>
      <c r="T6" s="33">
        <v>1500</v>
      </c>
      <c r="U6" s="33">
        <v>1275</v>
      </c>
      <c r="V6" s="33">
        <v>1200</v>
      </c>
      <c r="W6" s="33">
        <v>1020</v>
      </c>
      <c r="X6" s="33">
        <v>1700</v>
      </c>
      <c r="Y6" s="33">
        <v>1445</v>
      </c>
      <c r="AA6" s="33" t="s">
        <v>46</v>
      </c>
      <c r="AB6" s="37">
        <v>19</v>
      </c>
      <c r="AC6" s="37">
        <v>20</v>
      </c>
      <c r="AD6" s="37">
        <v>21</v>
      </c>
      <c r="AE6" s="37">
        <v>22</v>
      </c>
      <c r="AF6" s="37">
        <v>23</v>
      </c>
      <c r="AG6" s="37">
        <v>24</v>
      </c>
    </row>
    <row r="7" spans="1:33" ht="16.5" customHeight="1">
      <c r="A7" s="11"/>
      <c r="B7" s="11"/>
      <c r="C7" s="11"/>
      <c r="D7" s="11"/>
      <c r="E7" s="11"/>
      <c r="F7" s="11"/>
      <c r="G7" s="11"/>
      <c r="H7" s="11"/>
      <c r="I7" s="11"/>
      <c r="J7" s="11"/>
      <c r="K7" s="11"/>
      <c r="L7" s="11"/>
      <c r="M7" s="11"/>
      <c r="N7" s="11"/>
      <c r="O7" s="11"/>
      <c r="P7" s="11"/>
      <c r="Q7" s="37" t="s">
        <v>31</v>
      </c>
      <c r="R7" s="33">
        <v>900</v>
      </c>
      <c r="S7" s="33">
        <v>765</v>
      </c>
      <c r="T7" s="33">
        <v>1400</v>
      </c>
      <c r="U7" s="47">
        <v>1190</v>
      </c>
      <c r="V7" s="33">
        <v>1100</v>
      </c>
      <c r="W7" s="33">
        <v>935</v>
      </c>
      <c r="X7" s="33">
        <v>1600</v>
      </c>
      <c r="Y7" s="33">
        <v>1360</v>
      </c>
      <c r="AA7" s="33" t="s">
        <v>48</v>
      </c>
      <c r="AB7" s="37" t="s">
        <v>40</v>
      </c>
      <c r="AC7" s="37" t="s">
        <v>41</v>
      </c>
      <c r="AD7" s="37" t="s">
        <v>42</v>
      </c>
      <c r="AE7" s="37" t="s">
        <v>43</v>
      </c>
      <c r="AF7" s="37" t="s">
        <v>44</v>
      </c>
      <c r="AG7" s="37" t="s">
        <v>45</v>
      </c>
    </row>
    <row r="8" spans="1:25" ht="21" customHeight="1">
      <c r="A8" s="62" t="s">
        <v>20</v>
      </c>
      <c r="B8" s="62"/>
      <c r="C8" s="62"/>
      <c r="D8" s="74"/>
      <c r="E8" s="74"/>
      <c r="F8" s="74"/>
      <c r="G8" s="12" t="s">
        <v>17</v>
      </c>
      <c r="H8" s="6"/>
      <c r="I8" s="11"/>
      <c r="J8" s="11"/>
      <c r="K8" s="11"/>
      <c r="L8" s="11"/>
      <c r="M8" s="11"/>
      <c r="N8" s="11"/>
      <c r="O8" s="11"/>
      <c r="P8" s="11"/>
      <c r="Q8" s="37" t="s">
        <v>32</v>
      </c>
      <c r="R8" s="33">
        <v>800</v>
      </c>
      <c r="S8" s="33">
        <v>680</v>
      </c>
      <c r="T8" s="33">
        <v>1300</v>
      </c>
      <c r="U8" s="33">
        <v>1105</v>
      </c>
      <c r="V8" s="33">
        <v>1000</v>
      </c>
      <c r="W8" s="33">
        <v>850</v>
      </c>
      <c r="X8" s="33">
        <v>1500</v>
      </c>
      <c r="Y8" s="33">
        <v>1275</v>
      </c>
    </row>
    <row r="9" spans="1:24" ht="21" customHeight="1">
      <c r="A9" s="62" t="s">
        <v>24</v>
      </c>
      <c r="B9" s="62"/>
      <c r="C9" s="62"/>
      <c r="D9" s="80"/>
      <c r="E9" s="80"/>
      <c r="F9" s="80"/>
      <c r="G9" s="80"/>
      <c r="H9" s="81" t="s">
        <v>55</v>
      </c>
      <c r="I9" s="81"/>
      <c r="J9" s="81"/>
      <c r="K9" s="61"/>
      <c r="L9" s="61"/>
      <c r="M9" s="61"/>
      <c r="N9" s="61"/>
      <c r="O9" s="39"/>
      <c r="P9" s="39"/>
      <c r="Q9" s="56" t="s">
        <v>77</v>
      </c>
      <c r="R9" s="56"/>
      <c r="S9" s="56"/>
      <c r="T9" s="56"/>
      <c r="U9" s="56"/>
      <c r="V9" s="56"/>
      <c r="W9" s="44"/>
      <c r="X9" s="44"/>
    </row>
    <row r="10" spans="1:24" ht="12.75">
      <c r="A10" s="7"/>
      <c r="B10" s="11"/>
      <c r="C10" s="3"/>
      <c r="D10" s="3"/>
      <c r="E10" s="6"/>
      <c r="F10" s="6"/>
      <c r="G10" s="6"/>
      <c r="H10" s="12"/>
      <c r="I10" s="7"/>
      <c r="J10" s="7"/>
      <c r="K10" s="11"/>
      <c r="L10" s="11"/>
      <c r="M10" s="11"/>
      <c r="N10" s="11"/>
      <c r="O10" s="11"/>
      <c r="P10" s="11"/>
      <c r="Q10" s="33" t="s">
        <v>49</v>
      </c>
      <c r="R10" s="55" t="s">
        <v>51</v>
      </c>
      <c r="S10" s="55"/>
      <c r="T10" s="55"/>
      <c r="U10" s="55"/>
      <c r="V10" s="55"/>
      <c r="W10" s="45"/>
      <c r="X10" s="45"/>
    </row>
    <row r="11" spans="1:24" ht="19.5" customHeight="1">
      <c r="A11" s="62" t="s">
        <v>5</v>
      </c>
      <c r="B11" s="62"/>
      <c r="C11" s="59"/>
      <c r="D11" s="59"/>
      <c r="E11" s="59"/>
      <c r="F11" s="35" t="s">
        <v>18</v>
      </c>
      <c r="G11" s="11"/>
      <c r="H11" s="61"/>
      <c r="I11" s="61"/>
      <c r="J11" s="61"/>
      <c r="K11" s="35" t="s">
        <v>19</v>
      </c>
      <c r="L11" s="11"/>
      <c r="M11" s="59" t="s">
        <v>14</v>
      </c>
      <c r="N11" s="59"/>
      <c r="O11" s="11"/>
      <c r="P11" s="11"/>
      <c r="Q11" s="33" t="s">
        <v>50</v>
      </c>
      <c r="R11" s="55" t="s">
        <v>52</v>
      </c>
      <c r="S11" s="55"/>
      <c r="T11" s="55"/>
      <c r="U11" s="55"/>
      <c r="V11" s="55"/>
      <c r="W11" s="45"/>
      <c r="X11" s="45"/>
    </row>
    <row r="12" spans="1:17" ht="21" customHeight="1">
      <c r="A12" s="62" t="s">
        <v>22</v>
      </c>
      <c r="B12" s="62"/>
      <c r="C12" s="59"/>
      <c r="D12" s="59"/>
      <c r="E12" s="59"/>
      <c r="F12" s="62" t="s">
        <v>69</v>
      </c>
      <c r="G12" s="62"/>
      <c r="H12" s="59"/>
      <c r="I12" s="59"/>
      <c r="J12" s="59"/>
      <c r="K12" s="73" t="s">
        <v>67</v>
      </c>
      <c r="L12" s="73"/>
      <c r="M12" s="61"/>
      <c r="N12" s="61"/>
      <c r="O12" s="61"/>
      <c r="Q12" s="12" t="s">
        <v>23</v>
      </c>
    </row>
    <row r="13" spans="1:16" ht="12.75">
      <c r="A13" s="11"/>
      <c r="B13" s="11"/>
      <c r="C13" s="6"/>
      <c r="D13" s="3"/>
      <c r="E13" s="23"/>
      <c r="F13" s="23"/>
      <c r="G13" s="3"/>
      <c r="H13" s="6"/>
      <c r="I13" s="6"/>
      <c r="J13" s="11"/>
      <c r="K13" s="11"/>
      <c r="L13" s="11"/>
      <c r="M13" s="11"/>
      <c r="N13" s="11"/>
      <c r="O13" s="11"/>
      <c r="P13" s="11"/>
    </row>
    <row r="14" spans="1:17" ht="12.75">
      <c r="A14" s="90" t="s">
        <v>21</v>
      </c>
      <c r="B14" s="90"/>
      <c r="C14" s="89">
        <f>SUM($C$30,$C$42,$C$54,$C$66,$C$78)</f>
        <v>0</v>
      </c>
      <c r="D14" s="89"/>
      <c r="E14" s="11" t="s">
        <v>2</v>
      </c>
      <c r="F14" s="11"/>
      <c r="G14" s="11"/>
      <c r="H14" s="11"/>
      <c r="I14" s="11"/>
      <c r="J14" s="11"/>
      <c r="K14" s="11"/>
      <c r="L14" s="11"/>
      <c r="M14" s="11"/>
      <c r="N14" s="11"/>
      <c r="O14" s="11"/>
      <c r="P14" s="11"/>
      <c r="Q14" s="5" t="s">
        <v>16</v>
      </c>
    </row>
    <row r="15" spans="1:17" ht="12.75">
      <c r="A15" s="60" t="s">
        <v>28</v>
      </c>
      <c r="B15" s="60"/>
      <c r="C15" s="2">
        <f>IF($C$21="","",IF($C$33="",1,IF($C$45="",2,IF($C$57="",3,IF($C$69="",4,5)))))</f>
      </c>
      <c r="D15" s="5" t="s">
        <v>27</v>
      </c>
      <c r="E15" s="4"/>
      <c r="F15" s="2"/>
      <c r="G15" s="5"/>
      <c r="H15" s="4"/>
      <c r="I15" s="2"/>
      <c r="J15" s="5"/>
      <c r="K15" s="11"/>
      <c r="L15" s="11"/>
      <c r="M15" s="11"/>
      <c r="N15" s="11"/>
      <c r="O15" s="11"/>
      <c r="P15" s="11"/>
      <c r="Q15" s="5" t="s">
        <v>16</v>
      </c>
    </row>
    <row r="16" spans="1:17" ht="12.75">
      <c r="A16" s="60" t="s">
        <v>11</v>
      </c>
      <c r="B16" s="60"/>
      <c r="C16" s="2">
        <f>IF($C$15="","",IF($C$15&lt;=3,1,2))</f>
      </c>
      <c r="D16" s="5" t="s">
        <v>12</v>
      </c>
      <c r="E16" s="4"/>
      <c r="F16" s="2"/>
      <c r="G16" s="5"/>
      <c r="H16" s="4"/>
      <c r="I16" s="2"/>
      <c r="J16" s="5"/>
      <c r="K16" s="11"/>
      <c r="L16" s="11"/>
      <c r="M16" s="11"/>
      <c r="N16" s="11"/>
      <c r="O16" s="11"/>
      <c r="P16" s="11"/>
      <c r="Q16" s="5" t="s">
        <v>16</v>
      </c>
    </row>
    <row r="17" spans="1:16" ht="12.75">
      <c r="A17" s="24"/>
      <c r="B17" s="5" t="s">
        <v>70</v>
      </c>
      <c r="C17" s="11"/>
      <c r="D17" s="25"/>
      <c r="E17" s="11"/>
      <c r="F17" s="25"/>
      <c r="G17" s="25"/>
      <c r="H17" s="25"/>
      <c r="I17" s="11"/>
      <c r="J17" s="11"/>
      <c r="K17" s="11"/>
      <c r="L17" s="11"/>
      <c r="M17" s="11"/>
      <c r="N17" s="11"/>
      <c r="O17" s="11"/>
      <c r="P17" s="11"/>
    </row>
    <row r="18" spans="1:16" ht="12.75">
      <c r="A18" s="24"/>
      <c r="B18" s="5" t="s">
        <v>66</v>
      </c>
      <c r="C18" s="11"/>
      <c r="D18" s="25"/>
      <c r="E18" s="11"/>
      <c r="F18" s="25"/>
      <c r="G18" s="25"/>
      <c r="H18" s="25"/>
      <c r="I18" s="11"/>
      <c r="J18" s="11"/>
      <c r="K18" s="11"/>
      <c r="L18" s="11"/>
      <c r="M18" s="11"/>
      <c r="N18" s="11"/>
      <c r="O18" s="11"/>
      <c r="P18" s="11"/>
    </row>
    <row r="19" spans="1:16" ht="12.75">
      <c r="A19" s="24"/>
      <c r="B19" s="5" t="s">
        <v>81</v>
      </c>
      <c r="C19" s="11"/>
      <c r="D19" s="25"/>
      <c r="E19" s="11"/>
      <c r="F19" s="25"/>
      <c r="G19" s="25"/>
      <c r="H19" s="25"/>
      <c r="I19" s="11"/>
      <c r="J19" s="11"/>
      <c r="K19" s="11"/>
      <c r="L19" s="11"/>
      <c r="M19" s="11"/>
      <c r="N19" s="11"/>
      <c r="O19" s="11"/>
      <c r="P19" s="11"/>
    </row>
    <row r="20" spans="1:16" ht="38.25" customHeight="1" thickBot="1">
      <c r="A20" s="7"/>
      <c r="B20" s="11"/>
      <c r="C20" s="6"/>
      <c r="D20" s="6"/>
      <c r="E20" s="1"/>
      <c r="F20" s="1"/>
      <c r="G20" s="7"/>
      <c r="H20" s="7"/>
      <c r="I20" s="11"/>
      <c r="J20" s="7"/>
      <c r="K20" s="7"/>
      <c r="L20" s="7"/>
      <c r="M20" s="7"/>
      <c r="N20" s="7"/>
      <c r="O20" s="7"/>
      <c r="P20" s="11"/>
    </row>
    <row r="21" spans="1:17" ht="24" customHeight="1">
      <c r="A21" s="82" t="s">
        <v>7</v>
      </c>
      <c r="B21" s="83"/>
      <c r="C21" s="75"/>
      <c r="D21" s="76"/>
      <c r="E21" s="77"/>
      <c r="F21" s="62"/>
      <c r="G21" s="62"/>
      <c r="H21" s="62"/>
      <c r="I21" s="9"/>
      <c r="J21" s="35"/>
      <c r="K21" s="59"/>
      <c r="L21" s="59"/>
      <c r="M21" s="10"/>
      <c r="N21" s="35"/>
      <c r="O21" s="36"/>
      <c r="P21" s="36"/>
      <c r="Q21" s="11" t="s">
        <v>15</v>
      </c>
    </row>
    <row r="22" spans="1:17" ht="24" customHeight="1" thickBot="1">
      <c r="A22" s="69" t="s">
        <v>25</v>
      </c>
      <c r="B22" s="70"/>
      <c r="C22" s="57"/>
      <c r="D22" s="58"/>
      <c r="E22" s="38" t="s">
        <v>53</v>
      </c>
      <c r="F22" s="62"/>
      <c r="G22" s="62"/>
      <c r="H22" s="62"/>
      <c r="I22" s="9"/>
      <c r="J22" s="35"/>
      <c r="K22" s="59"/>
      <c r="L22" s="59"/>
      <c r="M22" s="10"/>
      <c r="N22" s="35"/>
      <c r="O22" s="36"/>
      <c r="P22" s="36"/>
      <c r="Q22" s="22" t="s">
        <v>57</v>
      </c>
    </row>
    <row r="23" spans="1:16" ht="6" customHeight="1" thickBot="1">
      <c r="A23" s="5"/>
      <c r="B23" s="6"/>
      <c r="C23" s="6"/>
      <c r="D23" s="6"/>
      <c r="E23" s="6"/>
      <c r="F23" s="6"/>
      <c r="G23" s="13"/>
      <c r="H23" s="3"/>
      <c r="I23" s="3"/>
      <c r="J23" s="1"/>
      <c r="K23" s="27"/>
      <c r="L23" s="11"/>
      <c r="M23" s="11"/>
      <c r="N23" s="11"/>
      <c r="O23" s="11"/>
      <c r="P23" s="11"/>
    </row>
    <row r="24" spans="1:16" ht="12.75">
      <c r="A24" s="71" t="s">
        <v>0</v>
      </c>
      <c r="B24" s="72"/>
      <c r="C24" s="92" t="s">
        <v>71</v>
      </c>
      <c r="D24" s="93"/>
      <c r="E24" s="78" t="s">
        <v>72</v>
      </c>
      <c r="F24" s="79"/>
      <c r="G24" s="78" t="s">
        <v>73</v>
      </c>
      <c r="H24" s="79"/>
      <c r="I24" s="78" t="s">
        <v>74</v>
      </c>
      <c r="J24" s="79"/>
      <c r="K24" s="78" t="s">
        <v>75</v>
      </c>
      <c r="L24" s="79"/>
      <c r="M24" s="78" t="s">
        <v>76</v>
      </c>
      <c r="N24" s="79"/>
      <c r="O24" s="63" t="s">
        <v>10</v>
      </c>
      <c r="P24" s="64"/>
    </row>
    <row r="25" spans="1:17" ht="24" customHeight="1">
      <c r="A25" s="84" t="s">
        <v>26</v>
      </c>
      <c r="B25" s="51" t="s">
        <v>65</v>
      </c>
      <c r="C25" s="21"/>
      <c r="D25" s="15" t="s">
        <v>1</v>
      </c>
      <c r="E25" s="21"/>
      <c r="F25" s="15" t="s">
        <v>1</v>
      </c>
      <c r="G25" s="21"/>
      <c r="H25" s="15" t="s">
        <v>1</v>
      </c>
      <c r="I25" s="21"/>
      <c r="J25" s="15" t="s">
        <v>1</v>
      </c>
      <c r="K25" s="21"/>
      <c r="L25" s="15" t="s">
        <v>1</v>
      </c>
      <c r="M25" s="21"/>
      <c r="N25" s="15" t="s">
        <v>1</v>
      </c>
      <c r="O25" s="65"/>
      <c r="P25" s="66"/>
      <c r="Q25" s="5" t="s">
        <v>56</v>
      </c>
    </row>
    <row r="26" spans="1:16" ht="24" customHeight="1">
      <c r="A26" s="85"/>
      <c r="B26" s="34" t="s">
        <v>80</v>
      </c>
      <c r="C26" s="21"/>
      <c r="D26" s="15" t="s">
        <v>1</v>
      </c>
      <c r="E26" s="21"/>
      <c r="F26" s="15" t="s">
        <v>1</v>
      </c>
      <c r="G26" s="21"/>
      <c r="H26" s="15" t="s">
        <v>1</v>
      </c>
      <c r="I26" s="21"/>
      <c r="J26" s="15" t="s">
        <v>1</v>
      </c>
      <c r="K26" s="21"/>
      <c r="L26" s="15" t="s">
        <v>1</v>
      </c>
      <c r="M26" s="21"/>
      <c r="N26" s="15" t="s">
        <v>1</v>
      </c>
      <c r="O26" s="65"/>
      <c r="P26" s="66"/>
    </row>
    <row r="27" spans="1:17" ht="24" customHeight="1">
      <c r="A27" s="40"/>
      <c r="B27" s="41" t="s">
        <v>6</v>
      </c>
      <c r="C27" s="17">
        <f>IF($C22="","",SUM(C25:C26))</f>
      </c>
      <c r="D27" s="16" t="s">
        <v>1</v>
      </c>
      <c r="E27" s="17">
        <f>IF($C22="","",SUM(E25:E26))</f>
      </c>
      <c r="F27" s="16" t="s">
        <v>1</v>
      </c>
      <c r="G27" s="17">
        <f>IF($C22="","",SUM(G25:G26))</f>
      </c>
      <c r="H27" s="16" t="s">
        <v>1</v>
      </c>
      <c r="I27" s="17">
        <f>IF($C22="","",SUM(I25:I26))</f>
      </c>
      <c r="J27" s="16" t="s">
        <v>1</v>
      </c>
      <c r="K27" s="17">
        <f>IF($C22="","",SUM(K25:K26))</f>
      </c>
      <c r="L27" s="16" t="s">
        <v>1</v>
      </c>
      <c r="M27" s="17">
        <f>IF($C22="","",SUM(M25:M26))</f>
      </c>
      <c r="N27" s="16" t="s">
        <v>1</v>
      </c>
      <c r="O27" s="19">
        <f>IF(C22="","",SUM(C27:N27))</f>
      </c>
      <c r="P27" s="18" t="s">
        <v>1</v>
      </c>
      <c r="Q27" s="11" t="s">
        <v>4</v>
      </c>
    </row>
    <row r="28" spans="1:16" ht="24" customHeight="1" thickBot="1">
      <c r="A28" s="42" t="s">
        <v>54</v>
      </c>
      <c r="B28" s="43"/>
      <c r="C28" s="49">
        <f>IF($C22="","",IF($C22=0,($W$6*C25+$Y$6*C26),IF($C22&lt;3,($W$7*C25+$Y$7*C26),($W$8*C25+$Y$8*C26))))</f>
      </c>
      <c r="D28" s="28" t="s">
        <v>3</v>
      </c>
      <c r="E28" s="49">
        <f>IF($C22="","",IF($C22=0,($S$6*E25+$U$6*E26),IF($C22&lt;3,($S$7*E25+$U$7*E26),($S$8*E25+$U$8*E26))))</f>
      </c>
      <c r="F28" s="28" t="s">
        <v>3</v>
      </c>
      <c r="G28" s="49">
        <f>IF($C22="","",IF($C22=0,($S$6*G25+$U$6*G26),IF($C22&lt;3,($S$7*G25+$U$7*G26),($S$8*G25+$U$8*G26))))</f>
      </c>
      <c r="H28" s="28" t="s">
        <v>3</v>
      </c>
      <c r="I28" s="49">
        <f>IF($C22="","",IF($C22=0,($S$6*I25+$U$6*I26),IF($C22&lt;3,($S$7*I25+$U$7*I26),($S$8*I25+$U$8*I26))))</f>
      </c>
      <c r="J28" s="28" t="s">
        <v>3</v>
      </c>
      <c r="K28" s="49">
        <f>IF($C22="","",IF($C22=0,($S$6*K25+$U$6*K26),IF($C22&lt;3,($S$7*K25+$U$7*K26),($S$8*K25+$U$8*K26))))</f>
      </c>
      <c r="L28" s="28" t="s">
        <v>3</v>
      </c>
      <c r="M28" s="49">
        <f>IF($C22="","",IF($C22=0,($S$6*M25+$U$6*M26),IF($C22&lt;3,($S$7*M25+$U$7*M26),($S$8*M25+$U$8*M26))))</f>
      </c>
      <c r="N28" s="28" t="s">
        <v>3</v>
      </c>
      <c r="O28" s="50">
        <f>IF($C22="","",(SUM(C28:N28)))</f>
      </c>
      <c r="P28" s="29" t="s">
        <v>3</v>
      </c>
    </row>
    <row r="29" spans="1:16" ht="8.25" customHeight="1" thickBot="1">
      <c r="A29" s="5"/>
      <c r="B29" s="8"/>
      <c r="C29" s="8"/>
      <c r="D29" s="6"/>
      <c r="E29" s="10"/>
      <c r="F29" s="10"/>
      <c r="G29" s="10"/>
      <c r="H29" s="10"/>
      <c r="I29" s="10"/>
      <c r="J29" s="9"/>
      <c r="K29" s="11"/>
      <c r="L29" s="11"/>
      <c r="M29" s="11"/>
      <c r="N29" s="11"/>
      <c r="O29" s="11"/>
      <c r="P29" s="11"/>
    </row>
    <row r="30" spans="1:17" ht="24" customHeight="1" thickBot="1">
      <c r="A30" s="7"/>
      <c r="B30" s="14" t="s">
        <v>9</v>
      </c>
      <c r="C30" s="86">
        <f>IF(C22="","",O28-O27*300)</f>
      </c>
      <c r="D30" s="87"/>
      <c r="E30" s="26" t="s">
        <v>2</v>
      </c>
      <c r="F30" s="67" t="s">
        <v>63</v>
      </c>
      <c r="G30" s="68"/>
      <c r="H30" s="68"/>
      <c r="I30" s="68"/>
      <c r="J30" s="68"/>
      <c r="K30" s="68"/>
      <c r="L30" s="68"/>
      <c r="M30" s="68"/>
      <c r="N30" s="68"/>
      <c r="O30" s="68"/>
      <c r="P30" s="68"/>
      <c r="Q30" s="48" t="s">
        <v>64</v>
      </c>
    </row>
    <row r="31" spans="1:16" ht="9.75" customHeight="1">
      <c r="A31" s="6"/>
      <c r="B31" s="6"/>
      <c r="C31" s="6"/>
      <c r="D31" s="1"/>
      <c r="E31" s="1"/>
      <c r="F31" s="7"/>
      <c r="G31" s="7"/>
      <c r="H31" s="11"/>
      <c r="I31" s="11"/>
      <c r="J31" s="11"/>
      <c r="K31" s="11"/>
      <c r="L31" s="11"/>
      <c r="M31" s="11"/>
      <c r="N31" s="11"/>
      <c r="O31" s="11"/>
      <c r="P31" s="11"/>
    </row>
    <row r="32" spans="1:16" ht="9.75" customHeight="1" thickBot="1">
      <c r="A32" s="6"/>
      <c r="B32" s="6"/>
      <c r="C32" s="6"/>
      <c r="D32" s="1"/>
      <c r="E32" s="1"/>
      <c r="F32" s="7"/>
      <c r="G32" s="7"/>
      <c r="H32" s="11"/>
      <c r="I32" s="11"/>
      <c r="J32" s="11"/>
      <c r="K32" s="11"/>
      <c r="L32" s="11"/>
      <c r="M32" s="11"/>
      <c r="N32" s="11"/>
      <c r="O32" s="11"/>
      <c r="P32" s="11"/>
    </row>
    <row r="33" spans="1:16" ht="21.75" customHeight="1">
      <c r="A33" s="82" t="s">
        <v>7</v>
      </c>
      <c r="B33" s="83"/>
      <c r="C33" s="75"/>
      <c r="D33" s="76"/>
      <c r="E33" s="77"/>
      <c r="F33" s="62"/>
      <c r="G33" s="62"/>
      <c r="H33" s="62"/>
      <c r="I33" s="9"/>
      <c r="J33" s="35"/>
      <c r="K33" s="59"/>
      <c r="L33" s="59"/>
      <c r="M33" s="10"/>
      <c r="N33" s="35"/>
      <c r="O33" s="36"/>
      <c r="P33" s="36"/>
    </row>
    <row r="34" spans="1:16" ht="21.75" customHeight="1" thickBot="1">
      <c r="A34" s="69" t="s">
        <v>25</v>
      </c>
      <c r="B34" s="70"/>
      <c r="C34" s="57"/>
      <c r="D34" s="58"/>
      <c r="E34" s="38" t="s">
        <v>53</v>
      </c>
      <c r="F34" s="62"/>
      <c r="G34" s="62"/>
      <c r="H34" s="62"/>
      <c r="I34" s="9"/>
      <c r="J34" s="35"/>
      <c r="K34" s="59"/>
      <c r="L34" s="59"/>
      <c r="M34" s="10"/>
      <c r="N34" s="35"/>
      <c r="O34" s="36"/>
      <c r="P34" s="36"/>
    </row>
    <row r="35" spans="1:16" ht="6.75" customHeight="1" thickBot="1">
      <c r="A35" s="5"/>
      <c r="B35" s="6"/>
      <c r="C35" s="6"/>
      <c r="D35" s="6"/>
      <c r="E35" s="6"/>
      <c r="F35" s="6"/>
      <c r="G35" s="13"/>
      <c r="H35" s="3"/>
      <c r="I35" s="3"/>
      <c r="J35" s="1"/>
      <c r="K35" s="27"/>
      <c r="L35" s="11"/>
      <c r="M35" s="11"/>
      <c r="N35" s="11"/>
      <c r="O35" s="11"/>
      <c r="P35" s="11"/>
    </row>
    <row r="36" spans="1:16" ht="12.75">
      <c r="A36" s="71" t="s">
        <v>0</v>
      </c>
      <c r="B36" s="72"/>
      <c r="C36" s="92" t="s">
        <v>71</v>
      </c>
      <c r="D36" s="93"/>
      <c r="E36" s="78" t="s">
        <v>72</v>
      </c>
      <c r="F36" s="79"/>
      <c r="G36" s="78" t="s">
        <v>73</v>
      </c>
      <c r="H36" s="79"/>
      <c r="I36" s="78" t="s">
        <v>74</v>
      </c>
      <c r="J36" s="79"/>
      <c r="K36" s="78" t="s">
        <v>75</v>
      </c>
      <c r="L36" s="79"/>
      <c r="M36" s="78" t="s">
        <v>76</v>
      </c>
      <c r="N36" s="79"/>
      <c r="O36" s="63" t="s">
        <v>10</v>
      </c>
      <c r="P36" s="64"/>
    </row>
    <row r="37" spans="1:16" ht="24" customHeight="1">
      <c r="A37" s="84" t="s">
        <v>26</v>
      </c>
      <c r="B37" s="51" t="s">
        <v>65</v>
      </c>
      <c r="C37" s="21"/>
      <c r="D37" s="15" t="s">
        <v>1</v>
      </c>
      <c r="E37" s="21"/>
      <c r="F37" s="15" t="s">
        <v>1</v>
      </c>
      <c r="G37" s="21"/>
      <c r="H37" s="15" t="s">
        <v>1</v>
      </c>
      <c r="I37" s="21"/>
      <c r="J37" s="15" t="s">
        <v>1</v>
      </c>
      <c r="K37" s="21"/>
      <c r="L37" s="15" t="s">
        <v>1</v>
      </c>
      <c r="M37" s="21"/>
      <c r="N37" s="15" t="s">
        <v>1</v>
      </c>
      <c r="O37" s="65"/>
      <c r="P37" s="66"/>
    </row>
    <row r="38" spans="1:16" ht="24" customHeight="1">
      <c r="A38" s="85"/>
      <c r="B38" s="34" t="s">
        <v>80</v>
      </c>
      <c r="C38" s="21"/>
      <c r="D38" s="15" t="s">
        <v>1</v>
      </c>
      <c r="E38" s="21"/>
      <c r="F38" s="15" t="s">
        <v>1</v>
      </c>
      <c r="G38" s="21"/>
      <c r="H38" s="15" t="s">
        <v>1</v>
      </c>
      <c r="I38" s="21"/>
      <c r="J38" s="15" t="s">
        <v>1</v>
      </c>
      <c r="K38" s="21"/>
      <c r="L38" s="15" t="s">
        <v>1</v>
      </c>
      <c r="M38" s="21"/>
      <c r="N38" s="15" t="s">
        <v>1</v>
      </c>
      <c r="O38" s="65"/>
      <c r="P38" s="66"/>
    </row>
    <row r="39" spans="1:16" ht="24" customHeight="1">
      <c r="A39" s="40"/>
      <c r="B39" s="41" t="s">
        <v>6</v>
      </c>
      <c r="C39" s="17">
        <f>IF($C34="","",SUM(C37:C38))</f>
      </c>
      <c r="D39" s="16" t="s">
        <v>1</v>
      </c>
      <c r="E39" s="17">
        <f>IF($C34="","",SUM(E37:E38))</f>
      </c>
      <c r="F39" s="16" t="s">
        <v>1</v>
      </c>
      <c r="G39" s="17">
        <f>IF($C34="","",SUM(G37:G38))</f>
      </c>
      <c r="H39" s="16" t="s">
        <v>1</v>
      </c>
      <c r="I39" s="17">
        <f>IF($C34="","",SUM(I37:I38))</f>
      </c>
      <c r="J39" s="16" t="s">
        <v>1</v>
      </c>
      <c r="K39" s="17">
        <f>IF($C34="","",SUM(K37:K38))</f>
      </c>
      <c r="L39" s="16" t="s">
        <v>1</v>
      </c>
      <c r="M39" s="17">
        <f>IF($C34="","",SUM(M37:M38))</f>
      </c>
      <c r="N39" s="16" t="s">
        <v>1</v>
      </c>
      <c r="O39" s="19">
        <f>IF(C34="","",SUM(C39:N39))</f>
      </c>
      <c r="P39" s="18" t="s">
        <v>1</v>
      </c>
    </row>
    <row r="40" spans="1:16" ht="24.75" customHeight="1" thickBot="1">
      <c r="A40" s="42" t="s">
        <v>54</v>
      </c>
      <c r="B40" s="43"/>
      <c r="C40" s="49">
        <f>IF($C34="","",IF($C34=0,($W$6*C37+$Y$6*C38),IF($C34&lt;3,($W$7*C37+$Y$7*C38),($W$8*C37+$Y$8*C38))))</f>
      </c>
      <c r="D40" s="28" t="s">
        <v>3</v>
      </c>
      <c r="E40" s="49">
        <f>IF($C34="","",IF($C34=0,($S$6*E37+$U$6*E38),IF($C34&lt;3,($S$7*E37+$U$7*E38),($S$8*E37+$U$8*E38))))</f>
      </c>
      <c r="F40" s="28" t="s">
        <v>3</v>
      </c>
      <c r="G40" s="49">
        <f>IF($C34="","",IF($C34=0,($S$6*G37+$U$6*G38),IF($C34&lt;3,($S$7*G37+$U$7*G38),($S$8*G37+$U$8*G38))))</f>
      </c>
      <c r="H40" s="28" t="s">
        <v>3</v>
      </c>
      <c r="I40" s="49">
        <f>IF($C34="","",IF($C34=0,($S$6*I37+$U$6*I38),IF($C34&lt;3,($S$7*I37+$U$7*I38),($S$8*I37+$U$8*I38))))</f>
      </c>
      <c r="J40" s="28" t="s">
        <v>3</v>
      </c>
      <c r="K40" s="49">
        <f>IF($C34="","",IF($C34=0,($S$6*K37+$U$6*K38),IF($C34&lt;3,($S$7*K37+$U$7*K38),($S$8*K37+$U$8*K38))))</f>
      </c>
      <c r="L40" s="28" t="s">
        <v>3</v>
      </c>
      <c r="M40" s="49">
        <f>IF($C34="","",IF($C34=0,($S$6*M37+$U$6*M38),IF($C34&lt;3,($S$7*M37+$U$7*M38),($S$8*M37+$U$8*M38))))</f>
      </c>
      <c r="N40" s="28" t="s">
        <v>3</v>
      </c>
      <c r="O40" s="50">
        <f>IF($C34="","",(SUM(C40:N40)))</f>
      </c>
      <c r="P40" s="29" t="s">
        <v>3</v>
      </c>
    </row>
    <row r="41" spans="1:16" ht="6.75" customHeight="1" thickBot="1">
      <c r="A41" s="5"/>
      <c r="B41" s="8"/>
      <c r="C41" s="8"/>
      <c r="D41" s="6"/>
      <c r="E41" s="10"/>
      <c r="F41" s="10"/>
      <c r="G41" s="10"/>
      <c r="H41" s="10"/>
      <c r="I41" s="10"/>
      <c r="J41" s="9"/>
      <c r="K41" s="11"/>
      <c r="L41" s="11"/>
      <c r="M41" s="11"/>
      <c r="N41" s="11"/>
      <c r="O41" s="11"/>
      <c r="P41" s="11"/>
    </row>
    <row r="42" spans="1:16" ht="26.25" customHeight="1" thickBot="1">
      <c r="A42" s="7"/>
      <c r="B42" s="14" t="s">
        <v>9</v>
      </c>
      <c r="C42" s="86">
        <f>IF(C34="","",O40-O39*300)</f>
      </c>
      <c r="D42" s="87"/>
      <c r="E42" s="26" t="s">
        <v>2</v>
      </c>
      <c r="F42" s="67" t="s">
        <v>63</v>
      </c>
      <c r="G42" s="68"/>
      <c r="H42" s="68"/>
      <c r="I42" s="68"/>
      <c r="J42" s="68"/>
      <c r="K42" s="68"/>
      <c r="L42" s="68"/>
      <c r="M42" s="68"/>
      <c r="N42" s="68"/>
      <c r="O42" s="68"/>
      <c r="P42" s="68"/>
    </row>
    <row r="43" ht="9.75" customHeight="1"/>
    <row r="44" ht="9.75" customHeight="1" thickBot="1"/>
    <row r="45" spans="1:16" ht="24" customHeight="1">
      <c r="A45" s="82" t="s">
        <v>7</v>
      </c>
      <c r="B45" s="83"/>
      <c r="C45" s="75"/>
      <c r="D45" s="76"/>
      <c r="E45" s="77"/>
      <c r="F45" s="62"/>
      <c r="G45" s="62"/>
      <c r="H45" s="62"/>
      <c r="I45" s="9"/>
      <c r="J45" s="35"/>
      <c r="K45" s="59"/>
      <c r="L45" s="59"/>
      <c r="M45" s="10"/>
      <c r="N45" s="35"/>
      <c r="O45" s="36"/>
      <c r="P45" s="36"/>
    </row>
    <row r="46" spans="1:16" ht="26.25" customHeight="1" thickBot="1">
      <c r="A46" s="69" t="s">
        <v>25</v>
      </c>
      <c r="B46" s="70"/>
      <c r="C46" s="57"/>
      <c r="D46" s="58"/>
      <c r="E46" s="38" t="s">
        <v>53</v>
      </c>
      <c r="F46" s="62"/>
      <c r="G46" s="62"/>
      <c r="H46" s="62"/>
      <c r="I46" s="9"/>
      <c r="J46" s="35"/>
      <c r="K46" s="59"/>
      <c r="L46" s="59"/>
      <c r="M46" s="10"/>
      <c r="N46" s="35"/>
      <c r="O46" s="36"/>
      <c r="P46" s="36"/>
    </row>
    <row r="47" spans="1:16" ht="6" customHeight="1" thickBot="1">
      <c r="A47" s="5"/>
      <c r="B47" s="6"/>
      <c r="C47" s="6"/>
      <c r="D47" s="6"/>
      <c r="E47" s="6"/>
      <c r="F47" s="6"/>
      <c r="G47" s="13"/>
      <c r="H47" s="3"/>
      <c r="I47" s="3"/>
      <c r="J47" s="1"/>
      <c r="K47" s="27"/>
      <c r="L47" s="11"/>
      <c r="M47" s="11"/>
      <c r="N47" s="11"/>
      <c r="O47" s="11"/>
      <c r="P47" s="11"/>
    </row>
    <row r="48" spans="1:16" ht="12.75">
      <c r="A48" s="71" t="s">
        <v>0</v>
      </c>
      <c r="B48" s="72"/>
      <c r="C48" s="92" t="s">
        <v>71</v>
      </c>
      <c r="D48" s="93"/>
      <c r="E48" s="78" t="s">
        <v>72</v>
      </c>
      <c r="F48" s="79"/>
      <c r="G48" s="78" t="s">
        <v>73</v>
      </c>
      <c r="H48" s="79"/>
      <c r="I48" s="78" t="s">
        <v>74</v>
      </c>
      <c r="J48" s="79"/>
      <c r="K48" s="78" t="s">
        <v>75</v>
      </c>
      <c r="L48" s="79"/>
      <c r="M48" s="78" t="s">
        <v>76</v>
      </c>
      <c r="N48" s="79"/>
      <c r="O48" s="63" t="s">
        <v>10</v>
      </c>
      <c r="P48" s="64"/>
    </row>
    <row r="49" spans="1:16" ht="24" customHeight="1">
      <c r="A49" s="84" t="s">
        <v>26</v>
      </c>
      <c r="B49" s="51" t="s">
        <v>65</v>
      </c>
      <c r="C49" s="21"/>
      <c r="D49" s="15" t="s">
        <v>1</v>
      </c>
      <c r="E49" s="21"/>
      <c r="F49" s="15" t="s">
        <v>1</v>
      </c>
      <c r="G49" s="21"/>
      <c r="H49" s="15" t="s">
        <v>1</v>
      </c>
      <c r="I49" s="21"/>
      <c r="J49" s="15" t="s">
        <v>1</v>
      </c>
      <c r="K49" s="21"/>
      <c r="L49" s="15" t="s">
        <v>1</v>
      </c>
      <c r="M49" s="21"/>
      <c r="N49" s="15" t="s">
        <v>1</v>
      </c>
      <c r="O49" s="65"/>
      <c r="P49" s="66"/>
    </row>
    <row r="50" spans="1:16" ht="24" customHeight="1">
      <c r="A50" s="85"/>
      <c r="B50" s="34" t="s">
        <v>80</v>
      </c>
      <c r="C50" s="21"/>
      <c r="D50" s="15" t="s">
        <v>1</v>
      </c>
      <c r="E50" s="21"/>
      <c r="F50" s="15" t="s">
        <v>1</v>
      </c>
      <c r="G50" s="21"/>
      <c r="H50" s="15" t="s">
        <v>1</v>
      </c>
      <c r="I50" s="21"/>
      <c r="J50" s="15" t="s">
        <v>1</v>
      </c>
      <c r="K50" s="21"/>
      <c r="L50" s="15" t="s">
        <v>1</v>
      </c>
      <c r="M50" s="21"/>
      <c r="N50" s="15" t="s">
        <v>1</v>
      </c>
      <c r="O50" s="65"/>
      <c r="P50" s="66"/>
    </row>
    <row r="51" spans="1:16" ht="24" customHeight="1">
      <c r="A51" s="40"/>
      <c r="B51" s="41" t="s">
        <v>6</v>
      </c>
      <c r="C51" s="17">
        <f>IF($C46="","",SUM(C49:C50))</f>
      </c>
      <c r="D51" s="16" t="s">
        <v>1</v>
      </c>
      <c r="E51" s="17">
        <f>IF($C46="","",SUM(E49:E50))</f>
      </c>
      <c r="F51" s="16" t="s">
        <v>1</v>
      </c>
      <c r="G51" s="17">
        <f>IF($C46="","",SUM(G49:G50))</f>
      </c>
      <c r="H51" s="16" t="s">
        <v>1</v>
      </c>
      <c r="I51" s="17">
        <f>IF($C46="","",SUM(I49:I50))</f>
      </c>
      <c r="J51" s="16" t="s">
        <v>1</v>
      </c>
      <c r="K51" s="17">
        <f>IF($C46="","",SUM(K49:K50))</f>
      </c>
      <c r="L51" s="16" t="s">
        <v>1</v>
      </c>
      <c r="M51" s="17">
        <f>IF($C46="","",SUM(M49:M50))</f>
      </c>
      <c r="N51" s="16" t="s">
        <v>1</v>
      </c>
      <c r="O51" s="19">
        <f>IF(C46="","",SUM(C51:N51))</f>
      </c>
      <c r="P51" s="18" t="s">
        <v>1</v>
      </c>
    </row>
    <row r="52" spans="1:16" ht="22.5" customHeight="1" thickBot="1">
      <c r="A52" s="42" t="s">
        <v>54</v>
      </c>
      <c r="B52" s="43"/>
      <c r="C52" s="49">
        <f>IF($C46="","",IF($C46=0,($W$6*C49+$Y$6*C50),IF($C46&lt;3,($W$7*C49+$Y$7*C50),($W$8*C49+$Y$8*C50))))</f>
      </c>
      <c r="D52" s="28" t="s">
        <v>3</v>
      </c>
      <c r="E52" s="49">
        <f>IF($C46="","",IF($C46=0,($S$6*E49+$U$6*E50),IF($C46&lt;3,($S$7*E49+$U$7*E50),($S$8*E49+$U$8*E50))))</f>
      </c>
      <c r="F52" s="28" t="s">
        <v>3</v>
      </c>
      <c r="G52" s="49">
        <f>IF($C46="","",IF($C46=0,($S$6*G49+$U$6*G50),IF($C46&lt;3,($S$7*G49+$U$7*G50),($S$8*G49+$U$8*G50))))</f>
      </c>
      <c r="H52" s="28" t="s">
        <v>3</v>
      </c>
      <c r="I52" s="49">
        <f>IF($C46="","",IF($C46=0,($S$6*I49+$U$6*I50),IF($C46&lt;3,($S$7*I49+$U$7*I50),($S$8*I49+$U$8*I50))))</f>
      </c>
      <c r="J52" s="28" t="s">
        <v>3</v>
      </c>
      <c r="K52" s="49">
        <f>IF($C46="","",IF($C46=0,($S$6*K49+$U$6*K50),IF($C46&lt;3,($S$7*K49+$U$7*K50),($S$8*K49+$U$8*K50))))</f>
      </c>
      <c r="L52" s="28" t="s">
        <v>3</v>
      </c>
      <c r="M52" s="49">
        <f>IF($C46="","",IF($C46=0,($S$6*M49+$U$6*M50),IF($C46&lt;3,($S$7*M49+$U$7*M50),($S$8*M49+$U$8*M50))))</f>
      </c>
      <c r="N52" s="28" t="s">
        <v>3</v>
      </c>
      <c r="O52" s="50">
        <f>IF($C46="","",(SUM(C52:N52)))</f>
      </c>
      <c r="P52" s="29" t="s">
        <v>3</v>
      </c>
    </row>
    <row r="53" spans="1:16" ht="6" customHeight="1" thickBot="1">
      <c r="A53" s="5"/>
      <c r="B53" s="8"/>
      <c r="C53" s="8"/>
      <c r="D53" s="6"/>
      <c r="E53" s="10"/>
      <c r="F53" s="10"/>
      <c r="G53" s="10"/>
      <c r="H53" s="10"/>
      <c r="I53" s="10"/>
      <c r="J53" s="9"/>
      <c r="K53" s="11"/>
      <c r="L53" s="11"/>
      <c r="M53" s="11"/>
      <c r="N53" s="11"/>
      <c r="O53" s="11"/>
      <c r="P53" s="11"/>
    </row>
    <row r="54" spans="1:16" ht="27.75" customHeight="1" thickBot="1">
      <c r="A54" s="7"/>
      <c r="B54" s="14" t="s">
        <v>9</v>
      </c>
      <c r="C54" s="86">
        <f>IF(C46="","",O52-O51*300)</f>
      </c>
      <c r="D54" s="87"/>
      <c r="E54" s="26" t="s">
        <v>2</v>
      </c>
      <c r="F54" s="67" t="s">
        <v>63</v>
      </c>
      <c r="G54" s="68"/>
      <c r="H54" s="68"/>
      <c r="I54" s="68"/>
      <c r="J54" s="68"/>
      <c r="K54" s="68"/>
      <c r="L54" s="68"/>
      <c r="M54" s="68"/>
      <c r="N54" s="68"/>
      <c r="O54" s="68"/>
      <c r="P54" s="68"/>
    </row>
    <row r="55" ht="9.75" customHeight="1"/>
    <row r="56" ht="9.75" customHeight="1" thickBot="1"/>
    <row r="57" spans="1:16" ht="26.25" customHeight="1">
      <c r="A57" s="82" t="s">
        <v>7</v>
      </c>
      <c r="B57" s="83"/>
      <c r="C57" s="75"/>
      <c r="D57" s="76"/>
      <c r="E57" s="77"/>
      <c r="F57" s="62"/>
      <c r="G57" s="62"/>
      <c r="H57" s="62"/>
      <c r="I57" s="9"/>
      <c r="J57" s="35"/>
      <c r="K57" s="59"/>
      <c r="L57" s="59"/>
      <c r="M57" s="10"/>
      <c r="N57" s="35"/>
      <c r="O57" s="36"/>
      <c r="P57" s="36"/>
    </row>
    <row r="58" spans="1:16" ht="24" customHeight="1" thickBot="1">
      <c r="A58" s="69" t="s">
        <v>25</v>
      </c>
      <c r="B58" s="70"/>
      <c r="C58" s="57"/>
      <c r="D58" s="58"/>
      <c r="E58" s="38" t="s">
        <v>53</v>
      </c>
      <c r="F58" s="62"/>
      <c r="G58" s="62"/>
      <c r="H58" s="62"/>
      <c r="I58" s="9"/>
      <c r="J58" s="35"/>
      <c r="K58" s="59"/>
      <c r="L58" s="59"/>
      <c r="M58" s="10"/>
      <c r="N58" s="35"/>
      <c r="O58" s="36"/>
      <c r="P58" s="36"/>
    </row>
    <row r="59" spans="1:16" ht="7.5" customHeight="1" thickBot="1">
      <c r="A59" s="5"/>
      <c r="B59" s="6"/>
      <c r="C59" s="6"/>
      <c r="D59" s="6"/>
      <c r="E59" s="6"/>
      <c r="F59" s="6"/>
      <c r="G59" s="13"/>
      <c r="H59" s="3"/>
      <c r="I59" s="3"/>
      <c r="J59" s="1"/>
      <c r="K59" s="27"/>
      <c r="L59" s="11"/>
      <c r="M59" s="11"/>
      <c r="N59" s="11"/>
      <c r="O59" s="11"/>
      <c r="P59" s="11"/>
    </row>
    <row r="60" spans="1:16" ht="12.75">
      <c r="A60" s="71" t="s">
        <v>0</v>
      </c>
      <c r="B60" s="72"/>
      <c r="C60" s="92" t="s">
        <v>71</v>
      </c>
      <c r="D60" s="93"/>
      <c r="E60" s="78" t="s">
        <v>72</v>
      </c>
      <c r="F60" s="79"/>
      <c r="G60" s="78" t="s">
        <v>73</v>
      </c>
      <c r="H60" s="79"/>
      <c r="I60" s="78" t="s">
        <v>74</v>
      </c>
      <c r="J60" s="79"/>
      <c r="K60" s="78" t="s">
        <v>75</v>
      </c>
      <c r="L60" s="79"/>
      <c r="M60" s="78" t="s">
        <v>76</v>
      </c>
      <c r="N60" s="79"/>
      <c r="O60" s="63" t="s">
        <v>10</v>
      </c>
      <c r="P60" s="64"/>
    </row>
    <row r="61" spans="1:16" ht="24" customHeight="1">
      <c r="A61" s="84" t="s">
        <v>26</v>
      </c>
      <c r="B61" s="51" t="s">
        <v>65</v>
      </c>
      <c r="C61" s="21"/>
      <c r="D61" s="15" t="s">
        <v>1</v>
      </c>
      <c r="E61" s="21"/>
      <c r="F61" s="15" t="s">
        <v>1</v>
      </c>
      <c r="G61" s="21"/>
      <c r="H61" s="15" t="s">
        <v>1</v>
      </c>
      <c r="I61" s="21"/>
      <c r="J61" s="15" t="s">
        <v>1</v>
      </c>
      <c r="K61" s="21"/>
      <c r="L61" s="15" t="s">
        <v>1</v>
      </c>
      <c r="M61" s="21"/>
      <c r="N61" s="15" t="s">
        <v>1</v>
      </c>
      <c r="O61" s="65"/>
      <c r="P61" s="66"/>
    </row>
    <row r="62" spans="1:16" ht="24" customHeight="1">
      <c r="A62" s="85"/>
      <c r="B62" s="34" t="s">
        <v>80</v>
      </c>
      <c r="C62" s="21"/>
      <c r="D62" s="15" t="s">
        <v>1</v>
      </c>
      <c r="E62" s="21"/>
      <c r="F62" s="15" t="s">
        <v>1</v>
      </c>
      <c r="G62" s="21"/>
      <c r="H62" s="15" t="s">
        <v>1</v>
      </c>
      <c r="I62" s="21"/>
      <c r="J62" s="15" t="s">
        <v>1</v>
      </c>
      <c r="K62" s="21"/>
      <c r="L62" s="15" t="s">
        <v>1</v>
      </c>
      <c r="M62" s="21"/>
      <c r="N62" s="15" t="s">
        <v>1</v>
      </c>
      <c r="O62" s="65"/>
      <c r="P62" s="66"/>
    </row>
    <row r="63" spans="1:16" ht="24" customHeight="1">
      <c r="A63" s="40"/>
      <c r="B63" s="41" t="s">
        <v>6</v>
      </c>
      <c r="C63" s="17">
        <f>IF($C58="","",SUM(C61:C62))</f>
      </c>
      <c r="D63" s="16" t="s">
        <v>1</v>
      </c>
      <c r="E63" s="17">
        <f>IF($C58="","",SUM(E61:E62))</f>
      </c>
      <c r="F63" s="16" t="s">
        <v>1</v>
      </c>
      <c r="G63" s="17">
        <f>IF($C58="","",SUM(G61:G62))</f>
      </c>
      <c r="H63" s="16" t="s">
        <v>1</v>
      </c>
      <c r="I63" s="17">
        <f>IF($C58="","",SUM(I61:I62))</f>
      </c>
      <c r="J63" s="16" t="s">
        <v>1</v>
      </c>
      <c r="K63" s="17">
        <f>IF($C58="","",SUM(K61:K62))</f>
      </c>
      <c r="L63" s="16" t="s">
        <v>1</v>
      </c>
      <c r="M63" s="17">
        <f>IF($C58="","",SUM(M61:M62))</f>
      </c>
      <c r="N63" s="16" t="s">
        <v>1</v>
      </c>
      <c r="O63" s="19">
        <f>IF(C58="","",SUM(C63:N63))</f>
      </c>
      <c r="P63" s="18" t="s">
        <v>1</v>
      </c>
    </row>
    <row r="64" spans="1:16" ht="23.25" customHeight="1" thickBot="1">
      <c r="A64" s="42" t="s">
        <v>54</v>
      </c>
      <c r="B64" s="43"/>
      <c r="C64" s="49">
        <f>IF($C58="","",IF($C58=0,($W$6*C61+$Y$6*C62),IF($C58&lt;3,($W$7*C61+$Y$7*C62),($W$8*C61+$Y$8*C62))))</f>
      </c>
      <c r="D64" s="28" t="s">
        <v>3</v>
      </c>
      <c r="E64" s="49">
        <f>IF($C58="","",IF($C58=0,($S$6*E61+$U$6*E62),IF($C58&lt;3,($S$7*E61+$U$7*E62),($S$8*E61+$U$8*E62))))</f>
      </c>
      <c r="F64" s="28" t="s">
        <v>3</v>
      </c>
      <c r="G64" s="49">
        <f>IF($C58="","",IF($C58=0,($S$6*G61+$U$6*G62),IF($C58&lt;3,($S$7*G61+$U$7*G62),($S$8*G61+$U$8*G62))))</f>
      </c>
      <c r="H64" s="28" t="s">
        <v>3</v>
      </c>
      <c r="I64" s="49">
        <f>IF($C58="","",IF($C58=0,($S$6*I61+$U$6*I62),IF($C58&lt;3,($S$7*I61+$U$7*I62),($S$8*I61+$U$8*I62))))</f>
      </c>
      <c r="J64" s="28" t="s">
        <v>3</v>
      </c>
      <c r="K64" s="49">
        <f>IF($C58="","",IF($C58=0,($S$6*K61+$U$6*K62),IF($C58&lt;3,($S$7*K61+$U$7*K62),($S$8*K61+$U$8*K62))))</f>
      </c>
      <c r="L64" s="28" t="s">
        <v>3</v>
      </c>
      <c r="M64" s="49">
        <f>IF($C58="","",IF($C58=0,($S$6*M61+$U$6*M62),IF($C58&lt;3,($S$7*M61+$U$7*M62),($S$8*M61+$U$8*M62))))</f>
      </c>
      <c r="N64" s="28" t="s">
        <v>3</v>
      </c>
      <c r="O64" s="50">
        <f>IF($C58="","",(SUM(C64:N64)))</f>
      </c>
      <c r="P64" s="29" t="s">
        <v>3</v>
      </c>
    </row>
    <row r="65" spans="1:16" ht="6.75" customHeight="1" thickBot="1">
      <c r="A65" s="5"/>
      <c r="B65" s="8"/>
      <c r="C65" s="8"/>
      <c r="D65" s="6"/>
      <c r="E65" s="10"/>
      <c r="F65" s="10"/>
      <c r="G65" s="10"/>
      <c r="H65" s="10"/>
      <c r="I65" s="10"/>
      <c r="J65" s="9"/>
      <c r="K65" s="11"/>
      <c r="L65" s="11"/>
      <c r="M65" s="11"/>
      <c r="N65" s="11"/>
      <c r="O65" s="11"/>
      <c r="P65" s="11"/>
    </row>
    <row r="66" spans="1:16" ht="27" customHeight="1" thickBot="1">
      <c r="A66" s="7"/>
      <c r="B66" s="14" t="s">
        <v>9</v>
      </c>
      <c r="C66" s="86">
        <f>IF(C58="","",O64-O63*300)</f>
      </c>
      <c r="D66" s="87"/>
      <c r="E66" s="26" t="s">
        <v>2</v>
      </c>
      <c r="F66" s="67" t="s">
        <v>63</v>
      </c>
      <c r="G66" s="68"/>
      <c r="H66" s="68"/>
      <c r="I66" s="68"/>
      <c r="J66" s="68"/>
      <c r="K66" s="68"/>
      <c r="L66" s="68"/>
      <c r="M66" s="68"/>
      <c r="N66" s="68"/>
      <c r="O66" s="68"/>
      <c r="P66" s="68"/>
    </row>
    <row r="67" ht="9.75" customHeight="1"/>
    <row r="68" ht="9.75" customHeight="1" thickBot="1"/>
    <row r="69" spans="1:16" ht="22.5" customHeight="1">
      <c r="A69" s="82" t="s">
        <v>7</v>
      </c>
      <c r="B69" s="83"/>
      <c r="C69" s="75"/>
      <c r="D69" s="76"/>
      <c r="E69" s="77"/>
      <c r="F69" s="62"/>
      <c r="G69" s="62"/>
      <c r="H69" s="62"/>
      <c r="I69" s="9"/>
      <c r="J69" s="35"/>
      <c r="K69" s="59"/>
      <c r="L69" s="59"/>
      <c r="M69" s="10"/>
      <c r="N69" s="35"/>
      <c r="O69" s="36"/>
      <c r="P69" s="36"/>
    </row>
    <row r="70" spans="1:16" ht="24" customHeight="1" thickBot="1">
      <c r="A70" s="69" t="s">
        <v>25</v>
      </c>
      <c r="B70" s="70"/>
      <c r="C70" s="57"/>
      <c r="D70" s="58"/>
      <c r="E70" s="38" t="s">
        <v>53</v>
      </c>
      <c r="F70" s="62"/>
      <c r="G70" s="62"/>
      <c r="H70" s="62"/>
      <c r="I70" s="9"/>
      <c r="J70" s="35"/>
      <c r="K70" s="59"/>
      <c r="L70" s="59"/>
      <c r="M70" s="10"/>
      <c r="N70" s="35"/>
      <c r="O70" s="36"/>
      <c r="P70" s="36"/>
    </row>
    <row r="71" spans="1:16" ht="6" customHeight="1" thickBot="1">
      <c r="A71" s="5"/>
      <c r="B71" s="6"/>
      <c r="C71" s="6"/>
      <c r="D71" s="6"/>
      <c r="E71" s="6"/>
      <c r="F71" s="6"/>
      <c r="G71" s="13"/>
      <c r="H71" s="3"/>
      <c r="I71" s="3"/>
      <c r="J71" s="1"/>
      <c r="K71" s="27"/>
      <c r="L71" s="11"/>
      <c r="M71" s="11"/>
      <c r="N71" s="11"/>
      <c r="O71" s="11"/>
      <c r="P71" s="11"/>
    </row>
    <row r="72" spans="1:16" ht="12.75">
      <c r="A72" s="71" t="s">
        <v>0</v>
      </c>
      <c r="B72" s="72"/>
      <c r="C72" s="92" t="s">
        <v>71</v>
      </c>
      <c r="D72" s="93"/>
      <c r="E72" s="78" t="s">
        <v>72</v>
      </c>
      <c r="F72" s="79"/>
      <c r="G72" s="78" t="s">
        <v>73</v>
      </c>
      <c r="H72" s="79"/>
      <c r="I72" s="78" t="s">
        <v>74</v>
      </c>
      <c r="J72" s="79"/>
      <c r="K72" s="78" t="s">
        <v>75</v>
      </c>
      <c r="L72" s="79"/>
      <c r="M72" s="78" t="s">
        <v>76</v>
      </c>
      <c r="N72" s="79"/>
      <c r="O72" s="63" t="s">
        <v>10</v>
      </c>
      <c r="P72" s="64"/>
    </row>
    <row r="73" spans="1:16" ht="24" customHeight="1">
      <c r="A73" s="84" t="s">
        <v>26</v>
      </c>
      <c r="B73" s="51" t="s">
        <v>65</v>
      </c>
      <c r="C73" s="21"/>
      <c r="D73" s="15" t="s">
        <v>1</v>
      </c>
      <c r="E73" s="21"/>
      <c r="F73" s="15" t="s">
        <v>1</v>
      </c>
      <c r="G73" s="21"/>
      <c r="H73" s="15" t="s">
        <v>1</v>
      </c>
      <c r="I73" s="21"/>
      <c r="J73" s="15" t="s">
        <v>1</v>
      </c>
      <c r="K73" s="21"/>
      <c r="L73" s="15" t="s">
        <v>1</v>
      </c>
      <c r="M73" s="21"/>
      <c r="N73" s="15" t="s">
        <v>1</v>
      </c>
      <c r="O73" s="65"/>
      <c r="P73" s="66"/>
    </row>
    <row r="74" spans="1:16" ht="24" customHeight="1">
      <c r="A74" s="85"/>
      <c r="B74" s="34" t="s">
        <v>80</v>
      </c>
      <c r="C74" s="21"/>
      <c r="D74" s="15" t="s">
        <v>1</v>
      </c>
      <c r="E74" s="21"/>
      <c r="F74" s="15" t="s">
        <v>1</v>
      </c>
      <c r="G74" s="21"/>
      <c r="H74" s="15" t="s">
        <v>1</v>
      </c>
      <c r="I74" s="21"/>
      <c r="J74" s="15" t="s">
        <v>1</v>
      </c>
      <c r="K74" s="21"/>
      <c r="L74" s="15" t="s">
        <v>1</v>
      </c>
      <c r="M74" s="21"/>
      <c r="N74" s="15" t="s">
        <v>1</v>
      </c>
      <c r="O74" s="65"/>
      <c r="P74" s="66"/>
    </row>
    <row r="75" spans="1:16" ht="24" customHeight="1">
      <c r="A75" s="40"/>
      <c r="B75" s="41" t="s">
        <v>6</v>
      </c>
      <c r="C75" s="17">
        <f>IF($C70="","",SUM(C73:C74))</f>
      </c>
      <c r="D75" s="16" t="s">
        <v>1</v>
      </c>
      <c r="E75" s="17">
        <f>IF($C70="","",SUM(E73:E74))</f>
      </c>
      <c r="F75" s="16" t="s">
        <v>1</v>
      </c>
      <c r="G75" s="17">
        <f>IF($C70="","",SUM(G73:G74))</f>
      </c>
      <c r="H75" s="16" t="s">
        <v>1</v>
      </c>
      <c r="I75" s="17">
        <f>IF($C70="","",SUM(I73:I74))</f>
      </c>
      <c r="J75" s="16" t="s">
        <v>1</v>
      </c>
      <c r="K75" s="17">
        <f>IF($C70="","",SUM(K73:K74))</f>
      </c>
      <c r="L75" s="16" t="s">
        <v>1</v>
      </c>
      <c r="M75" s="17">
        <f>IF($C70="","",SUM(M73:M74))</f>
      </c>
      <c r="N75" s="16" t="s">
        <v>1</v>
      </c>
      <c r="O75" s="19">
        <f>IF(C70="","",SUM(C75:N75))</f>
      </c>
      <c r="P75" s="18" t="s">
        <v>1</v>
      </c>
    </row>
    <row r="76" spans="1:16" ht="22.5" customHeight="1" thickBot="1">
      <c r="A76" s="42" t="s">
        <v>54</v>
      </c>
      <c r="B76" s="43"/>
      <c r="C76" s="49">
        <f>IF($C70="","",IF($C70=0,($W$6*C73+$Y$6*C74),IF($C70&lt;3,($W$7*C73+$Y$7*C74),($W$8*C73+$Y$8*C74))))</f>
      </c>
      <c r="D76" s="28" t="s">
        <v>3</v>
      </c>
      <c r="E76" s="49">
        <f>IF($C70="","",IF($C70=0,($S$6*E73+$U$6*E74),IF($C70&lt;3,($S$7*E73+$U$7*E74),($S$8*E73+$U$8*E74))))</f>
      </c>
      <c r="F76" s="28" t="s">
        <v>3</v>
      </c>
      <c r="G76" s="49">
        <f>IF($C70="","",IF($C70=0,($S$6*G73+$U$6*G74),IF($C70&lt;3,($S$7*G73+$U$7*G74),($S$8*G73+$U$8*G74))))</f>
      </c>
      <c r="H76" s="28" t="s">
        <v>3</v>
      </c>
      <c r="I76" s="49">
        <f>IF($C70="","",IF($C70=0,($S$6*I73+$U$6*I74),IF($C70&lt;3,($S$7*I73+$U$7*I74),($S$8*I73+$U$8*I74))))</f>
      </c>
      <c r="J76" s="28" t="s">
        <v>3</v>
      </c>
      <c r="K76" s="49">
        <f>IF($C70="","",IF($C70=0,($S$6*K73+$U$6*K74),IF($C70&lt;3,($S$7*K73+$U$7*K74),($S$8*K73+$U$8*K74))))</f>
      </c>
      <c r="L76" s="28" t="s">
        <v>3</v>
      </c>
      <c r="M76" s="49">
        <f>IF($C70="","",IF($C70=0,($S$6*M73+$U$6*M74),IF($C70&lt;3,($S$7*M73+$U$7*M74),($S$8*M73+$U$8*M74))))</f>
      </c>
      <c r="N76" s="28" t="s">
        <v>3</v>
      </c>
      <c r="O76" s="50">
        <f>IF($C70="","",(SUM(C76:N76)))</f>
      </c>
      <c r="P76" s="29" t="s">
        <v>3</v>
      </c>
    </row>
    <row r="77" spans="1:16" ht="6.75" customHeight="1" thickBot="1">
      <c r="A77" s="5"/>
      <c r="B77" s="8"/>
      <c r="C77" s="8"/>
      <c r="D77" s="6"/>
      <c r="E77" s="10"/>
      <c r="F77" s="10"/>
      <c r="G77" s="10"/>
      <c r="H77" s="10"/>
      <c r="I77" s="10"/>
      <c r="J77" s="9"/>
      <c r="K77" s="11"/>
      <c r="L77" s="11"/>
      <c r="M77" s="11"/>
      <c r="N77" s="11"/>
      <c r="O77" s="11"/>
      <c r="P77" s="11"/>
    </row>
    <row r="78" spans="1:16" ht="27.75" customHeight="1" thickBot="1">
      <c r="A78" s="7"/>
      <c r="B78" s="14" t="s">
        <v>9</v>
      </c>
      <c r="C78" s="86">
        <f>IF(C70="","",O76-O75*300)</f>
      </c>
      <c r="D78" s="87"/>
      <c r="E78" s="26" t="s">
        <v>2</v>
      </c>
      <c r="F78" s="67" t="s">
        <v>63</v>
      </c>
      <c r="G78" s="68"/>
      <c r="H78" s="68"/>
      <c r="I78" s="68"/>
      <c r="J78" s="68"/>
      <c r="K78" s="68"/>
      <c r="L78" s="68"/>
      <c r="M78" s="68"/>
      <c r="N78" s="68"/>
      <c r="O78" s="68"/>
      <c r="P78" s="68"/>
    </row>
  </sheetData>
  <sheetProtection password="C620" sheet="1"/>
  <mergeCells count="132">
    <mergeCell ref="A60:B60"/>
    <mergeCell ref="O60:P60"/>
    <mergeCell ref="A61:A62"/>
    <mergeCell ref="C66:D66"/>
    <mergeCell ref="F66:P66"/>
    <mergeCell ref="A69:B69"/>
    <mergeCell ref="C69:E69"/>
    <mergeCell ref="F69:H69"/>
    <mergeCell ref="K69:L69"/>
    <mergeCell ref="O61:P62"/>
    <mergeCell ref="C60:D60"/>
    <mergeCell ref="E60:F60"/>
    <mergeCell ref="G60:H60"/>
    <mergeCell ref="I60:J60"/>
    <mergeCell ref="K60:L60"/>
    <mergeCell ref="M60:N60"/>
    <mergeCell ref="A58:B58"/>
    <mergeCell ref="C58:D58"/>
    <mergeCell ref="F58:H58"/>
    <mergeCell ref="K58:L58"/>
    <mergeCell ref="A57:B57"/>
    <mergeCell ref="C57:E57"/>
    <mergeCell ref="F57:H57"/>
    <mergeCell ref="K57:L57"/>
    <mergeCell ref="O48:P48"/>
    <mergeCell ref="A49:A50"/>
    <mergeCell ref="O49:P50"/>
    <mergeCell ref="C54:D54"/>
    <mergeCell ref="F54:P54"/>
    <mergeCell ref="C48:D48"/>
    <mergeCell ref="E48:F48"/>
    <mergeCell ref="G48:H48"/>
    <mergeCell ref="I48:J48"/>
    <mergeCell ref="K48:L48"/>
    <mergeCell ref="K36:L36"/>
    <mergeCell ref="F45:H45"/>
    <mergeCell ref="K45:L45"/>
    <mergeCell ref="A46:B46"/>
    <mergeCell ref="C46:D46"/>
    <mergeCell ref="F46:H46"/>
    <mergeCell ref="K46:L46"/>
    <mergeCell ref="A45:B45"/>
    <mergeCell ref="C45:E45"/>
    <mergeCell ref="K24:L24"/>
    <mergeCell ref="O36:P36"/>
    <mergeCell ref="A37:A38"/>
    <mergeCell ref="O37:P38"/>
    <mergeCell ref="C42:D42"/>
    <mergeCell ref="F42:P42"/>
    <mergeCell ref="C36:D36"/>
    <mergeCell ref="E36:F36"/>
    <mergeCell ref="G36:H36"/>
    <mergeCell ref="I36:J36"/>
    <mergeCell ref="A48:B48"/>
    <mergeCell ref="M24:N24"/>
    <mergeCell ref="M36:N36"/>
    <mergeCell ref="M48:N48"/>
    <mergeCell ref="A33:B33"/>
    <mergeCell ref="C33:E33"/>
    <mergeCell ref="F33:H33"/>
    <mergeCell ref="K33:L33"/>
    <mergeCell ref="C24:D24"/>
    <mergeCell ref="E24:F24"/>
    <mergeCell ref="E72:F72"/>
    <mergeCell ref="G72:H72"/>
    <mergeCell ref="I72:J72"/>
    <mergeCell ref="K72:L72"/>
    <mergeCell ref="M72:N72"/>
    <mergeCell ref="H11:J11"/>
    <mergeCell ref="H12:J12"/>
    <mergeCell ref="F12:G12"/>
    <mergeCell ref="K21:L21"/>
    <mergeCell ref="G24:H24"/>
    <mergeCell ref="Q3:Y3"/>
    <mergeCell ref="X4:Y4"/>
    <mergeCell ref="R4:S4"/>
    <mergeCell ref="T4:U4"/>
    <mergeCell ref="V4:W4"/>
    <mergeCell ref="A70:B70"/>
    <mergeCell ref="C70:D70"/>
    <mergeCell ref="F70:H70"/>
    <mergeCell ref="F22:H22"/>
    <mergeCell ref="A25:A26"/>
    <mergeCell ref="A73:A74"/>
    <mergeCell ref="C78:D78"/>
    <mergeCell ref="A1:P1"/>
    <mergeCell ref="F30:P30"/>
    <mergeCell ref="C30:D30"/>
    <mergeCell ref="C14:D14"/>
    <mergeCell ref="A14:B14"/>
    <mergeCell ref="A3:P3"/>
    <mergeCell ref="F21:H21"/>
    <mergeCell ref="C72:D72"/>
    <mergeCell ref="H9:J9"/>
    <mergeCell ref="A21:B21"/>
    <mergeCell ref="A22:B22"/>
    <mergeCell ref="A16:B16"/>
    <mergeCell ref="A9:C9"/>
    <mergeCell ref="A11:B11"/>
    <mergeCell ref="C11:E11"/>
    <mergeCell ref="A12:B12"/>
    <mergeCell ref="C12:E12"/>
    <mergeCell ref="O24:P24"/>
    <mergeCell ref="O25:P26"/>
    <mergeCell ref="K12:L12"/>
    <mergeCell ref="D8:F8"/>
    <mergeCell ref="C21:E21"/>
    <mergeCell ref="A15:B15"/>
    <mergeCell ref="I24:J24"/>
    <mergeCell ref="A24:B24"/>
    <mergeCell ref="K9:N9"/>
    <mergeCell ref="D9:G9"/>
    <mergeCell ref="K70:L70"/>
    <mergeCell ref="O72:P72"/>
    <mergeCell ref="O73:P74"/>
    <mergeCell ref="F78:P78"/>
    <mergeCell ref="A34:B34"/>
    <mergeCell ref="C34:D34"/>
    <mergeCell ref="A36:B36"/>
    <mergeCell ref="K34:L34"/>
    <mergeCell ref="F34:H34"/>
    <mergeCell ref="A72:B72"/>
    <mergeCell ref="AA4:AG4"/>
    <mergeCell ref="R11:V11"/>
    <mergeCell ref="R10:V10"/>
    <mergeCell ref="Q9:V9"/>
    <mergeCell ref="C22:D22"/>
    <mergeCell ref="K22:L22"/>
    <mergeCell ref="A6:P6"/>
    <mergeCell ref="M11:N11"/>
    <mergeCell ref="M12:O12"/>
    <mergeCell ref="A8:C8"/>
  </mergeCells>
  <dataValidations count="2">
    <dataValidation type="list" allowBlank="1" showInputMessage="1" showErrorMessage="1" sqref="C22:D22 C70:D70 C58:D58 C46:D46 C34:D34">
      <formula1>"0, 1, 2, 3, 4, 5, 6, 7, 8, 9"</formula1>
    </dataValidation>
    <dataValidation type="list" allowBlank="1" showInputMessage="1" showErrorMessage="1" sqref="K9:N9">
      <formula1>"宇宙惑星科学(P), 大気水圏科学(A), 地球人間圏科学(H), 固体地球科学(S), 地球生命科学(B), 教育・アウトリーチ(G), 領域外・複数領域(M)"</formula1>
    </dataValidation>
  </dataValidations>
  <printOptions/>
  <pageMargins left="0.7874015748031497" right="0.7874015748031497" top="0.984251968503937" bottom="0.984251968503937" header="0.5118110236220472" footer="0.5118110236220472"/>
  <pageSetup fitToHeight="0" fitToWidth="1" orientation="portrait" paperSize="9" scale="80" r:id="rId1"/>
  <rowBreaks count="1" manualBreakCount="1">
    <brk id="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Asai</dc:creator>
  <cp:keywords/>
  <dc:description/>
  <cp:lastModifiedBy>Asai</cp:lastModifiedBy>
  <cp:lastPrinted>2013-06-04T04:32:33Z</cp:lastPrinted>
  <dcterms:created xsi:type="dcterms:W3CDTF">2005-12-31T02:48:19Z</dcterms:created>
  <dcterms:modified xsi:type="dcterms:W3CDTF">2013-06-04T04:35:45Z</dcterms:modified>
  <cp:category/>
  <cp:version/>
  <cp:contentType/>
  <cp:contentStatus/>
</cp:coreProperties>
</file>